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pia seguridad pen drive 2021\ALCAR 2000\CLUB PILATES CARABANCHEL\"/>
    </mc:Choice>
  </mc:AlternateContent>
  <xr:revisionPtr revIDLastSave="0" documentId="13_ncr:1_{B06A3F87-3E92-4650-9AB9-9970D2CCE7BD}" xr6:coauthVersionLast="47" xr6:coauthVersionMax="47" xr10:uidLastSave="{00000000-0000-0000-0000-000000000000}"/>
  <bookViews>
    <workbookView xWindow="-107" yWindow="-107" windowWidth="20847" windowHeight="12540" xr2:uid="{51C4EF9F-1EAE-4EDB-A039-996365690A3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7" i="1" l="1"/>
  <c r="G218" i="1"/>
  <c r="F219" i="1" s="1"/>
  <c r="E213" i="1"/>
  <c r="G214" i="1"/>
  <c r="F215" i="1" s="1"/>
  <c r="E209" i="1"/>
  <c r="G210" i="1"/>
  <c r="F211" i="1" s="1"/>
  <c r="E203" i="1"/>
  <c r="G206" i="1"/>
  <c r="G205" i="1"/>
  <c r="G204" i="1"/>
  <c r="F207" i="1" s="1"/>
  <c r="E198" i="1"/>
  <c r="G200" i="1"/>
  <c r="G199" i="1"/>
  <c r="F201" i="1" s="1"/>
  <c r="E194" i="1"/>
  <c r="F196" i="1"/>
  <c r="G196" i="1" s="1"/>
  <c r="G194" i="1" s="1"/>
  <c r="G195" i="1"/>
  <c r="E184" i="1"/>
  <c r="G191" i="1"/>
  <c r="G190" i="1"/>
  <c r="F192" i="1" s="1"/>
  <c r="G189" i="1"/>
  <c r="G188" i="1"/>
  <c r="G187" i="1"/>
  <c r="G186" i="1"/>
  <c r="G185" i="1"/>
  <c r="E175" i="1"/>
  <c r="G181" i="1"/>
  <c r="G180" i="1"/>
  <c r="F182" i="1" s="1"/>
  <c r="G179" i="1"/>
  <c r="G178" i="1"/>
  <c r="G177" i="1"/>
  <c r="G176" i="1"/>
  <c r="E165" i="1"/>
  <c r="G172" i="1"/>
  <c r="G171" i="1"/>
  <c r="G170" i="1"/>
  <c r="F173" i="1" s="1"/>
  <c r="G169" i="1"/>
  <c r="G168" i="1"/>
  <c r="G167" i="1"/>
  <c r="G166" i="1"/>
  <c r="E151" i="1"/>
  <c r="G161" i="1"/>
  <c r="G158" i="1" s="1"/>
  <c r="E158" i="1"/>
  <c r="F161" i="1"/>
  <c r="F158" i="1" s="1"/>
  <c r="G160" i="1"/>
  <c r="G159" i="1"/>
  <c r="E152" i="1"/>
  <c r="G155" i="1"/>
  <c r="G154" i="1"/>
  <c r="G153" i="1"/>
  <c r="F156" i="1" s="1"/>
  <c r="E88" i="1"/>
  <c r="E145" i="1"/>
  <c r="G146" i="1"/>
  <c r="F147" i="1" s="1"/>
  <c r="E140" i="1"/>
  <c r="G142" i="1"/>
  <c r="G141" i="1"/>
  <c r="F143" i="1" s="1"/>
  <c r="E136" i="1"/>
  <c r="G137" i="1"/>
  <c r="F138" i="1" s="1"/>
  <c r="E127" i="1"/>
  <c r="G133" i="1"/>
  <c r="G132" i="1"/>
  <c r="G131" i="1"/>
  <c r="G130" i="1"/>
  <c r="G129" i="1"/>
  <c r="G128" i="1"/>
  <c r="F134" i="1" s="1"/>
  <c r="E113" i="1"/>
  <c r="G124" i="1"/>
  <c r="G123" i="1"/>
  <c r="G122" i="1"/>
  <c r="G121" i="1"/>
  <c r="G120" i="1"/>
  <c r="G119" i="1"/>
  <c r="G118" i="1"/>
  <c r="G117" i="1"/>
  <c r="G116" i="1"/>
  <c r="G115" i="1"/>
  <c r="G114" i="1"/>
  <c r="F125" i="1" s="1"/>
  <c r="E105" i="1"/>
  <c r="G110" i="1"/>
  <c r="G109" i="1"/>
  <c r="G108" i="1"/>
  <c r="G107" i="1"/>
  <c r="F111" i="1" s="1"/>
  <c r="G106" i="1"/>
  <c r="E101" i="1"/>
  <c r="G102" i="1"/>
  <c r="F103" i="1" s="1"/>
  <c r="E97" i="1"/>
  <c r="F99" i="1"/>
  <c r="G99" i="1" s="1"/>
  <c r="G97" i="1" s="1"/>
  <c r="G98" i="1"/>
  <c r="E93" i="1"/>
  <c r="G94" i="1"/>
  <c r="F95" i="1" s="1"/>
  <c r="E89" i="1"/>
  <c r="F91" i="1"/>
  <c r="F89" i="1" s="1"/>
  <c r="G90" i="1"/>
  <c r="E72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F86" i="1" s="1"/>
  <c r="E66" i="1"/>
  <c r="F70" i="1"/>
  <c r="G70" i="1" s="1"/>
  <c r="G66" i="1" s="1"/>
  <c r="G69" i="1"/>
  <c r="G68" i="1"/>
  <c r="G67" i="1"/>
  <c r="E61" i="1"/>
  <c r="G63" i="1"/>
  <c r="G62" i="1"/>
  <c r="F64" i="1" s="1"/>
  <c r="E53" i="1"/>
  <c r="G58" i="1"/>
  <c r="G57" i="1"/>
  <c r="G56" i="1"/>
  <c r="G55" i="1"/>
  <c r="G54" i="1"/>
  <c r="F59" i="1" s="1"/>
  <c r="E49" i="1"/>
  <c r="G50" i="1"/>
  <c r="F51" i="1" s="1"/>
  <c r="E45" i="1"/>
  <c r="G46" i="1"/>
  <c r="F47" i="1" s="1"/>
  <c r="E39" i="1"/>
  <c r="G42" i="1"/>
  <c r="G41" i="1"/>
  <c r="G40" i="1"/>
  <c r="F43" i="1" s="1"/>
  <c r="E29" i="1"/>
  <c r="G36" i="1"/>
  <c r="G35" i="1"/>
  <c r="G34" i="1"/>
  <c r="F37" i="1" s="1"/>
  <c r="G33" i="1"/>
  <c r="G32" i="1"/>
  <c r="G31" i="1"/>
  <c r="G30" i="1"/>
  <c r="E20" i="1"/>
  <c r="G26" i="1"/>
  <c r="G25" i="1"/>
  <c r="G24" i="1"/>
  <c r="F27" i="1" s="1"/>
  <c r="G23" i="1"/>
  <c r="G22" i="1"/>
  <c r="G21" i="1"/>
  <c r="E4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18" i="1" s="1"/>
  <c r="F29" i="1" l="1"/>
  <c r="G37" i="1"/>
  <c r="G29" i="1" s="1"/>
  <c r="F165" i="1"/>
  <c r="G173" i="1"/>
  <c r="G165" i="1" s="1"/>
  <c r="G207" i="1"/>
  <c r="G203" i="1" s="1"/>
  <c r="F203" i="1"/>
  <c r="G95" i="1"/>
  <c r="G93" i="1" s="1"/>
  <c r="F93" i="1"/>
  <c r="F53" i="1"/>
  <c r="G59" i="1"/>
  <c r="G53" i="1" s="1"/>
  <c r="F105" i="1"/>
  <c r="G111" i="1"/>
  <c r="G105" i="1" s="1"/>
  <c r="F20" i="1"/>
  <c r="G27" i="1"/>
  <c r="G20" i="1" s="1"/>
  <c r="G192" i="1"/>
  <c r="G184" i="1" s="1"/>
  <c r="F184" i="1"/>
  <c r="G47" i="1"/>
  <c r="G45" i="1" s="1"/>
  <c r="F45" i="1"/>
  <c r="G125" i="1"/>
  <c r="G113" i="1" s="1"/>
  <c r="F113" i="1"/>
  <c r="G134" i="1"/>
  <c r="G127" i="1" s="1"/>
  <c r="F127" i="1"/>
  <c r="G147" i="1"/>
  <c r="G145" i="1" s="1"/>
  <c r="F145" i="1"/>
  <c r="F213" i="1"/>
  <c r="G215" i="1"/>
  <c r="G213" i="1" s="1"/>
  <c r="G103" i="1"/>
  <c r="G101" i="1" s="1"/>
  <c r="F101" i="1"/>
  <c r="G86" i="1"/>
  <c r="G72" i="1" s="1"/>
  <c r="F72" i="1"/>
  <c r="G138" i="1"/>
  <c r="G136" i="1" s="1"/>
  <c r="F136" i="1"/>
  <c r="G43" i="1"/>
  <c r="G39" i="1" s="1"/>
  <c r="F39" i="1"/>
  <c r="G143" i="1"/>
  <c r="G140" i="1" s="1"/>
  <c r="F140" i="1"/>
  <c r="F61" i="1"/>
  <c r="G64" i="1"/>
  <c r="G61" i="1" s="1"/>
  <c r="G211" i="1"/>
  <c r="G209" i="1" s="1"/>
  <c r="F209" i="1"/>
  <c r="F175" i="1"/>
  <c r="G182" i="1"/>
  <c r="G175" i="1" s="1"/>
  <c r="G51" i="1"/>
  <c r="G49" i="1" s="1"/>
  <c r="F49" i="1"/>
  <c r="G219" i="1"/>
  <c r="G217" i="1" s="1"/>
  <c r="F217" i="1"/>
  <c r="G18" i="1"/>
  <c r="F4" i="1"/>
  <c r="G156" i="1"/>
  <c r="F152" i="1"/>
  <c r="F198" i="1"/>
  <c r="G201" i="1"/>
  <c r="G198" i="1" s="1"/>
  <c r="F66" i="1"/>
  <c r="G91" i="1"/>
  <c r="F194" i="1"/>
  <c r="F97" i="1"/>
  <c r="G4" i="1" l="1"/>
  <c r="F149" i="1"/>
  <c r="G89" i="1"/>
  <c r="G152" i="1"/>
  <c r="F163" i="1"/>
  <c r="F151" i="1" l="1"/>
  <c r="G163" i="1"/>
  <c r="G151" i="1" s="1"/>
  <c r="G149" i="1"/>
  <c r="F88" i="1"/>
  <c r="G88" i="1" l="1"/>
  <c r="F221" i="1"/>
  <c r="G221" i="1" s="1"/>
</calcChain>
</file>

<file path=xl/sharedStrings.xml><?xml version="1.0" encoding="utf-8"?>
<sst xmlns="http://schemas.openxmlformats.org/spreadsheetml/2006/main" count="647" uniqueCount="356">
  <si>
    <t>CLUB PILATES CARABANCHEL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</si>
  <si>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</si>
  <si>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</si>
  <si>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</si>
  <si>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</si>
  <si>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</si>
  <si>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</si>
  <si>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</si>
  <si>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</si>
  <si>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01           </t>
  </si>
  <si>
    <t>TRABAJOS PREVIOS</t>
  </si>
  <si>
    <t>Capítulo</t>
  </si>
  <si>
    <t/>
  </si>
  <si>
    <t xml:space="preserve">01.01        </t>
  </si>
  <si>
    <t>DESMONTAJE DE PUERTA CORREDERA DE ACCESO</t>
  </si>
  <si>
    <t>Partida</t>
  </si>
  <si>
    <t>UD</t>
  </si>
  <si>
    <t xml:space="preserve">01.02        </t>
  </si>
  <si>
    <t>DESMONTAJE DE CARPINTERIA METALICA</t>
  </si>
  <si>
    <t>M2</t>
  </si>
  <si>
    <t xml:space="preserve">01.03        </t>
  </si>
  <si>
    <t>RETIRADA DE MOBILIARIO Y ELEMENTOS FIJOS</t>
  </si>
  <si>
    <t xml:space="preserve">01.04        </t>
  </si>
  <si>
    <t>DEMOLICION DE FALSO TECHO</t>
  </si>
  <si>
    <t xml:space="preserve">01.05        </t>
  </si>
  <si>
    <t>DEMOLICION DE PAVIMENTO</t>
  </si>
  <si>
    <t xml:space="preserve">01.06        </t>
  </si>
  <si>
    <t>DEMOLICIÓN DE TABIQUERÍA</t>
  </si>
  <si>
    <t>m2</t>
  </si>
  <si>
    <t xml:space="preserve">01.07        </t>
  </si>
  <si>
    <t>ANULACIÓN Y DESMONTAJE INSTALACIONES</t>
  </si>
  <si>
    <t xml:space="preserve">01.08        </t>
  </si>
  <si>
    <t>RETIRADA DE MAQUINARIA DE CLIMATIZACIÓN</t>
  </si>
  <si>
    <t xml:space="preserve">01.09        </t>
  </si>
  <si>
    <t>CONTENEDORES 6 M3</t>
  </si>
  <si>
    <t xml:space="preserve">01.10        </t>
  </si>
  <si>
    <t>LEVANTADO AP. SANITARIOS</t>
  </si>
  <si>
    <t xml:space="preserve">01.11        </t>
  </si>
  <si>
    <t>LEVANTADO DE CARPINTERIA INTERIOR</t>
  </si>
  <si>
    <t xml:space="preserve">01.12        </t>
  </si>
  <si>
    <t>DEMOLICION DE AZULEJO</t>
  </si>
  <si>
    <t xml:space="preserve">01.13        </t>
  </si>
  <si>
    <t>DEMOLICION DE REVESTIMIENTO</t>
  </si>
  <si>
    <t>01</t>
  </si>
  <si>
    <t xml:space="preserve">02           </t>
  </si>
  <si>
    <t>ALBAÑILERÍA</t>
  </si>
  <si>
    <t xml:space="preserve">02.1         </t>
  </si>
  <si>
    <t>BASE DE PAVIMENTO CON MORTERO AUTONIVELANTE</t>
  </si>
  <si>
    <t xml:space="preserve">02.2         </t>
  </si>
  <si>
    <t>AYUDA ALBAÑILERIA INST.RED EVACUACION LOCAL</t>
  </si>
  <si>
    <t xml:space="preserve">02.3         </t>
  </si>
  <si>
    <t>AYUDA ALBAÑILERÍA INST. FONTANERÍA LOCAL</t>
  </si>
  <si>
    <t xml:space="preserve">02.4         </t>
  </si>
  <si>
    <t>AYUDA ALBAÑILERÍA INST. ELECTRICIDAD LOCAL</t>
  </si>
  <si>
    <t xml:space="preserve">02.5         </t>
  </si>
  <si>
    <t>AYUDA ALBAÑILERÍA INST. ILUMINACIÓN LOCAL</t>
  </si>
  <si>
    <t xml:space="preserve">02.6         </t>
  </si>
  <si>
    <t>AYUDA ALBAÑILERÍA INST.CLIMATIZACION Y VENTILACION LOCAL</t>
  </si>
  <si>
    <t>02</t>
  </si>
  <si>
    <t xml:space="preserve">03           </t>
  </si>
  <si>
    <t>TABIQUERIA DE PLADUR Y REFUERZOS PARAMENTOS VERTICALES</t>
  </si>
  <si>
    <t xml:space="preserve">03.1         </t>
  </si>
  <si>
    <t>TABIQUE C/Y 15+70+15 / 400 ST</t>
  </si>
  <si>
    <t xml:space="preserve">03.2         </t>
  </si>
  <si>
    <t>TABIQUE C/Y 15+70+15 / 400 MIXTO ST/HF</t>
  </si>
  <si>
    <t xml:space="preserve">03.3         </t>
  </si>
  <si>
    <t>TRASDOSADO C/Y 15mm /400 ST</t>
  </si>
  <si>
    <t xml:space="preserve">03.4         </t>
  </si>
  <si>
    <t>TRASDOSADO ESPECIAL REFORZADO ZONA REFORMERS</t>
  </si>
  <si>
    <t xml:space="preserve">03.5         </t>
  </si>
  <si>
    <t>TABIQUE ESPECIAL REFORZADO ZONA REFORMERS</t>
  </si>
  <si>
    <t xml:space="preserve">03.6         </t>
  </si>
  <si>
    <t>REFUERZO ESTRUCTURAL TRASDOSADO DE PLADUR</t>
  </si>
  <si>
    <t xml:space="preserve">03.7         </t>
  </si>
  <si>
    <t>REFUERZOS PARA COLGAR</t>
  </si>
  <si>
    <t>03</t>
  </si>
  <si>
    <t xml:space="preserve">04           </t>
  </si>
  <si>
    <t>FALSOS TECHOS</t>
  </si>
  <si>
    <t xml:space="preserve">04.01        </t>
  </si>
  <si>
    <t>FALSO TECHO CONTINUO DE CARTÓN-YESO ST</t>
  </si>
  <si>
    <t xml:space="preserve">04.02        </t>
  </si>
  <si>
    <t>FALSO TECHO CONTINUO DE CARTÓN-YESO WF</t>
  </si>
  <si>
    <t xml:space="preserve">04.03        </t>
  </si>
  <si>
    <t>FORMACION DE FOSA O CANDILEJA</t>
  </si>
  <si>
    <t>m</t>
  </si>
  <si>
    <t>04</t>
  </si>
  <si>
    <t xml:space="preserve">05           </t>
  </si>
  <si>
    <t>PAVIMENTOS</t>
  </si>
  <si>
    <t xml:space="preserve">05.04        </t>
  </si>
  <si>
    <t>FELPUDO DE COCO</t>
  </si>
  <si>
    <t>05</t>
  </si>
  <si>
    <t xml:space="preserve">06           </t>
  </si>
  <si>
    <t>REVESTIMIENTOS</t>
  </si>
  <si>
    <t xml:space="preserve">06.01        </t>
  </si>
  <si>
    <t>ALICATADO DE GRES PORCELÁNICO 1200X600x10</t>
  </si>
  <si>
    <t>06</t>
  </si>
  <si>
    <t xml:space="preserve">07           </t>
  </si>
  <si>
    <t>CARPINTERÍA INTERIOR</t>
  </si>
  <si>
    <t xml:space="preserve">07.1         </t>
  </si>
  <si>
    <t>PUERTA CORREDERA 100 DM LACADA</t>
  </si>
  <si>
    <t xml:space="preserve">07.2         </t>
  </si>
  <si>
    <t>PUERTA ABATIBLE DM 82.5 LACADA</t>
  </si>
  <si>
    <t xml:space="preserve">07.3         </t>
  </si>
  <si>
    <t>MOSTRADOR</t>
  </si>
  <si>
    <t xml:space="preserve">07.4         </t>
  </si>
  <si>
    <t>MUEBLE TRAS MOSTRADOR</t>
  </si>
  <si>
    <t xml:space="preserve">07.6         </t>
  </si>
  <si>
    <t>FORMACION DE BALDA</t>
  </si>
  <si>
    <t>07</t>
  </si>
  <si>
    <t xml:space="preserve">08           </t>
  </si>
  <si>
    <t>CARPINTERÍA EXTERIOR</t>
  </si>
  <si>
    <t xml:space="preserve">08.01        </t>
  </si>
  <si>
    <t>PUERTA CORREDERA AUTOMATICA</t>
  </si>
  <si>
    <t xml:space="preserve">08.03        </t>
  </si>
  <si>
    <t>CARPINTERÍA FACHADA ALUMINIO MÓDULOS FIJOS</t>
  </si>
  <si>
    <t>08</t>
  </si>
  <si>
    <t xml:space="preserve">09           </t>
  </si>
  <si>
    <t>VIDRIERÍA</t>
  </si>
  <si>
    <t xml:space="preserve">09.01        </t>
  </si>
  <si>
    <t>PUERTA ABATIBLE DE VIDRIO TEMPLADO</t>
  </si>
  <si>
    <t xml:space="preserve">09.02        </t>
  </si>
  <si>
    <t>MAMPARA DE VIDRIO</t>
  </si>
  <si>
    <t xml:space="preserve">09.03        </t>
  </si>
  <si>
    <t>ESPEJOS</t>
  </si>
  <si>
    <t>09</t>
  </si>
  <si>
    <t xml:space="preserve">10           </t>
  </si>
  <si>
    <t>CLIMATIZACIÓN Y VENTILACIÓN</t>
  </si>
  <si>
    <t xml:space="preserve">ICN012       </t>
  </si>
  <si>
    <t>CARGA DE GAS REFRIGERANTE R-410A</t>
  </si>
  <si>
    <t>kg</t>
  </si>
  <si>
    <t xml:space="preserve">ICV070       </t>
  </si>
  <si>
    <t>UNIDAD EXTERIOR BOMBA DE CALOR HITACHI RASC-6HNPE</t>
  </si>
  <si>
    <t>ud</t>
  </si>
  <si>
    <t xml:space="preserve">ICN120       </t>
  </si>
  <si>
    <t>UNIDAD INTERIOR HITACHI CONDUCTO RPI-4FSN4E</t>
  </si>
  <si>
    <t xml:space="preserve">ICN12022     </t>
  </si>
  <si>
    <t>UNIDAD INTERIOR HITACHI CONDUCTO RPI-1.5FSN4E</t>
  </si>
  <si>
    <t xml:space="preserve">ECN1202      </t>
  </si>
  <si>
    <t>UNIDAD INTERIOR HITACHI SPLIT RPK-0.8FSN4M</t>
  </si>
  <si>
    <t xml:space="preserve">ICN015       </t>
  </si>
  <si>
    <t>TUBERIA FRIGORÍFICA 3/8" CON AISLAMIENTO</t>
  </si>
  <si>
    <t xml:space="preserve">ICN016       </t>
  </si>
  <si>
    <t>TUBERIA FRIGORÍFICA 1/2" CON AISLAMIENTO</t>
  </si>
  <si>
    <t xml:space="preserve">ICN018       </t>
  </si>
  <si>
    <t>DESAGÜE PVC D=32mm EQUIPO CLIMATIZACIÓN</t>
  </si>
  <si>
    <t xml:space="preserve">ICR021       </t>
  </si>
  <si>
    <t>CONDUCTO ISOVER CLIMAVER PLUS R</t>
  </si>
  <si>
    <t xml:space="preserve">E23DCH020    </t>
  </si>
  <si>
    <t>CONDUCTO CIRCULAR PARA VENTILACION</t>
  </si>
  <si>
    <t>m.</t>
  </si>
  <si>
    <t xml:space="preserve">IVM041       </t>
  </si>
  <si>
    <t>EXTRACTOR EN LINEA SV-250H</t>
  </si>
  <si>
    <t xml:space="preserve">ICP021       </t>
  </si>
  <si>
    <t>DIFUSOR IMPULSION MADEL DCN+R3E+PFLEX+AA D=355mm</t>
  </si>
  <si>
    <t xml:space="preserve">E23DRS0102   </t>
  </si>
  <si>
    <t>REJILLA INTERIOR VENTILACION</t>
  </si>
  <si>
    <t>10</t>
  </si>
  <si>
    <t xml:space="preserve">11           </t>
  </si>
  <si>
    <t>ELECTRICIDAD E ILUMINACION</t>
  </si>
  <si>
    <t xml:space="preserve">11.01        </t>
  </si>
  <si>
    <t>Red de tierras</t>
  </si>
  <si>
    <t xml:space="preserve">C07E120N     </t>
  </si>
  <si>
    <t>PRUEBA RED DE TIERRAS EXISTENTE</t>
  </si>
  <si>
    <t>u</t>
  </si>
  <si>
    <t>11.01</t>
  </si>
  <si>
    <t xml:space="preserve">11.02        </t>
  </si>
  <si>
    <t>Instalaciones de enlace</t>
  </si>
  <si>
    <t xml:space="preserve">E17BDT040    </t>
  </si>
  <si>
    <t>DERIVACIÓN INDIVIDUAL TRIFÁSICA 5x16 mm2</t>
  </si>
  <si>
    <t>11.02</t>
  </si>
  <si>
    <t xml:space="preserve">11.03        </t>
  </si>
  <si>
    <t>Cuadros eléctricos</t>
  </si>
  <si>
    <t xml:space="preserve">E17CBO200    </t>
  </si>
  <si>
    <t>CUADRO GENERAL BAJA TENSIÓN (CGBT)</t>
  </si>
  <si>
    <t>11.03</t>
  </si>
  <si>
    <t xml:space="preserve">11.04        </t>
  </si>
  <si>
    <t>Canalizaciones</t>
  </si>
  <si>
    <t xml:space="preserve">E17NH063     </t>
  </si>
  <si>
    <t>CANALIZACIÓN TUBO FLEXIBLE D=63 mm</t>
  </si>
  <si>
    <t>11.04</t>
  </si>
  <si>
    <t xml:space="preserve">11.05        </t>
  </si>
  <si>
    <t>Circuitos interiores</t>
  </si>
  <si>
    <t xml:space="preserve">E01JBBA0010  </t>
  </si>
  <si>
    <t>CIRCUITO MONOFASICO 2x1,5+TTx1,5 (07Z1-K)</t>
  </si>
  <si>
    <t xml:space="preserve">E01JBBA0020  </t>
  </si>
  <si>
    <t>CIRCUITO MONOFASICO 2x2,5+TTx2,5 (07Z1-K)</t>
  </si>
  <si>
    <t xml:space="preserve">E01JBDE0020  </t>
  </si>
  <si>
    <t>CIRCUITO MONOFÁSICO 2x2,5+TTx2,5 (RZ1-K)</t>
  </si>
  <si>
    <t xml:space="preserve">E01JBDH0040B </t>
  </si>
  <si>
    <t>CIRCUITO MONOFÁSICO 2x6+TTx6 (RZ1-K)</t>
  </si>
  <si>
    <t xml:space="preserve">E01JBDA0100  </t>
  </si>
  <si>
    <t>CIRCUITO TRIFASICO 4x6+TTx6 (RZ1-K 0,6/1 KV)</t>
  </si>
  <si>
    <t>11.05</t>
  </si>
  <si>
    <t xml:space="preserve">11.06        </t>
  </si>
  <si>
    <t>Mecanismos</t>
  </si>
  <si>
    <t xml:space="preserve">E17MNB140    </t>
  </si>
  <si>
    <t>BASE DE ENCHUFE 16A BJC IRIS BLANCO</t>
  </si>
  <si>
    <t xml:space="preserve">E17MNB140N   </t>
  </si>
  <si>
    <t>BASE DE ENCHUFE DOBLE 16A BJC IRIS BLANCO</t>
  </si>
  <si>
    <t xml:space="preserve">E17MNB140N3  </t>
  </si>
  <si>
    <t>BASE DE ENCHUFE TRIPLE 16A BJC IRIS BLANCO</t>
  </si>
  <si>
    <t xml:space="preserve">E17MNB140PMR </t>
  </si>
  <si>
    <t>KIT ALARMA ACCESIBLE ASEOS PMR</t>
  </si>
  <si>
    <t xml:space="preserve">E17CEM080N   </t>
  </si>
  <si>
    <t>PUNTO ALIMENTACIÓN A EQUIPO MONOFÁSICO 3x2,5 mm2 (AS)</t>
  </si>
  <si>
    <t xml:space="preserve">E17CEM080NT  </t>
  </si>
  <si>
    <t>PUNTO ALIMENTACÍON A EQUIPO TRIFÁSICO 5x6 mm2 (AS)</t>
  </si>
  <si>
    <t xml:space="preserve">E17MNB010    </t>
  </si>
  <si>
    <t>PUNTO LUZ SENCILLO BJC IRIS BLANCO</t>
  </si>
  <si>
    <t xml:space="preserve">E17MAA005    </t>
  </si>
  <si>
    <t>PUNTO LUZ ADICIONAL</t>
  </si>
  <si>
    <t xml:space="preserve">E17MNB010EM  </t>
  </si>
  <si>
    <t>PUNTO LUZ EMERGENCIA</t>
  </si>
  <si>
    <t xml:space="preserve">E17MNB0PL    </t>
  </si>
  <si>
    <t>PULSADOR APERTURA PUERTA BJC IRIS BLANCO</t>
  </si>
  <si>
    <t xml:space="preserve">E28RDV190LM  </t>
  </si>
  <si>
    <t>DETECTOR DE PRESENCIA ASEOS</t>
  </si>
  <si>
    <t>11.06</t>
  </si>
  <si>
    <t xml:space="preserve">11.07        </t>
  </si>
  <si>
    <t>Iluminación normal</t>
  </si>
  <si>
    <t>E18IDF350MS31</t>
  </si>
  <si>
    <t>FOCO LED ORIENTABLE 20W 3000K 24V IP20</t>
  </si>
  <si>
    <t>E18IDF350MS32</t>
  </si>
  <si>
    <t>FOCO LED ORIENTABLE 12W 3000K 24V IP20</t>
  </si>
  <si>
    <t>E18IDF350MS33</t>
  </si>
  <si>
    <t>FOCO LED FIJO 10W 3000K 24V IP20</t>
  </si>
  <si>
    <t xml:space="preserve">ILUNOR00MS39 </t>
  </si>
  <si>
    <t>TIRA LED 14W/M 24V IP20 3000K + PERFIL + DIFUSOR.</t>
  </si>
  <si>
    <t>ILUNOR00MS40B</t>
  </si>
  <si>
    <t>TIRA LED 14W/M 24V IP20 RBG + TELECOMANDO + PERFIL + DIFUSOR</t>
  </si>
  <si>
    <t>E18IDF350MSF1</t>
  </si>
  <si>
    <t>FUENTE DE ALIMENTACIÓN LÍNEAS LED A 24V 250W</t>
  </si>
  <si>
    <t>11.07</t>
  </si>
  <si>
    <t xml:space="preserve">11.08        </t>
  </si>
  <si>
    <t>Iluminacion de emergencia</t>
  </si>
  <si>
    <t xml:space="preserve">E18GIS055    </t>
  </si>
  <si>
    <t>LUMINARIA EMERGENCIA AUTOTEST CIRCULAR LED 200LM</t>
  </si>
  <si>
    <t>11.08</t>
  </si>
  <si>
    <t xml:space="preserve">11.09        </t>
  </si>
  <si>
    <t>Pruebas y puesta en marcha</t>
  </si>
  <si>
    <t xml:space="preserve">C07E140N     </t>
  </si>
  <si>
    <t>DOCUMENTACIÓN AS-BUILT</t>
  </si>
  <si>
    <t xml:space="preserve">C07E130N     </t>
  </si>
  <si>
    <t>PRUEBAS Y PUESTA EN MARCHA DE LA INSTALACIÓN</t>
  </si>
  <si>
    <t>11.09</t>
  </si>
  <si>
    <t xml:space="preserve">11.10        </t>
  </si>
  <si>
    <t>Tramitaciones, legalizaciones e inspecciones</t>
  </si>
  <si>
    <t xml:space="preserve">E17V010      </t>
  </si>
  <si>
    <t>BOLETÍN INST. BAJA TENSIÓN CON PROYECTO</t>
  </si>
  <si>
    <t>11.10</t>
  </si>
  <si>
    <t>11</t>
  </si>
  <si>
    <t xml:space="preserve">12           </t>
  </si>
  <si>
    <t>TELECOMUNICACIONES</t>
  </si>
  <si>
    <t xml:space="preserve">12.01        </t>
  </si>
  <si>
    <t>Equipamiento CE</t>
  </si>
  <si>
    <t xml:space="preserve">IAF070       </t>
  </si>
  <si>
    <t>CABLE PARES DE COBRE UTP CAT. 6A</t>
  </si>
  <si>
    <t xml:space="preserve">IAF090       </t>
  </si>
  <si>
    <t>TOMA DE USUARIO RJ45 CAT. 6A</t>
  </si>
  <si>
    <t xml:space="preserve">E17NH020     </t>
  </si>
  <si>
    <t>CANALIZACIÓN TUBO FLEXIBLE CABLEADO TELECOMUNICACIONES D20 mm</t>
  </si>
  <si>
    <t>12.01</t>
  </si>
  <si>
    <t xml:space="preserve">12.02        </t>
  </si>
  <si>
    <t xml:space="preserve">C09I210N     </t>
  </si>
  <si>
    <t>CERTIFICACIÓN CABLEADO ESTRUCTURADO</t>
  </si>
  <si>
    <t xml:space="preserve">C07E130TC    </t>
  </si>
  <si>
    <t>PRUEBAS Y PUESTA EN MARCHA DE LA INSTALACIÓN TELECO</t>
  </si>
  <si>
    <t>12.02</t>
  </si>
  <si>
    <t>12</t>
  </si>
  <si>
    <t xml:space="preserve">13           </t>
  </si>
  <si>
    <t>FONTANERIA</t>
  </si>
  <si>
    <t xml:space="preserve">13.01        </t>
  </si>
  <si>
    <t>PUNTO CONSUMO F-C LAVABO</t>
  </si>
  <si>
    <t xml:space="preserve">13.02        </t>
  </si>
  <si>
    <t>PUNTO CONSUMO F-C DUCHA</t>
  </si>
  <si>
    <t xml:space="preserve">13.03        </t>
  </si>
  <si>
    <t>PUNTO CONSUMO FRIO INODORO</t>
  </si>
  <si>
    <t xml:space="preserve">13.04        </t>
  </si>
  <si>
    <t>PUNTO CONSUMO FRIO FUENTE</t>
  </si>
  <si>
    <t xml:space="preserve">13.05        </t>
  </si>
  <si>
    <t>LLAVE DE PASO CROMADA</t>
  </si>
  <si>
    <t xml:space="preserve">13.06        </t>
  </si>
  <si>
    <t>TUBERÍA MULTICAPA BARRA PERT-AL-PERT D=20 mm</t>
  </si>
  <si>
    <t xml:space="preserve">13.07        </t>
  </si>
  <si>
    <t>TERMO ELÉCTRICO 75 l.</t>
  </si>
  <si>
    <t>13</t>
  </si>
  <si>
    <t xml:space="preserve">14           </t>
  </si>
  <si>
    <t>SANEAMIENTO</t>
  </si>
  <si>
    <t xml:space="preserve">14.01        </t>
  </si>
  <si>
    <t>ACOMETIDA RED GENERAL SANEAMIENTO</t>
  </si>
  <si>
    <t xml:space="preserve">14.02        </t>
  </si>
  <si>
    <t>TUBERÍA PVC SERIE B JUNTA PEGADA D=40 mm</t>
  </si>
  <si>
    <t xml:space="preserve">14.03        </t>
  </si>
  <si>
    <t>TUBERIA PVC SERIE B JUNTA PEGADA D=110 mm</t>
  </si>
  <si>
    <t xml:space="preserve">14.04        </t>
  </si>
  <si>
    <t>SIFON INDIVIDUAL PVC</t>
  </si>
  <si>
    <t xml:space="preserve">14.05        </t>
  </si>
  <si>
    <t>PUNTO DE DESAGÜE PVC D110</t>
  </si>
  <si>
    <t xml:space="preserve">14.06        </t>
  </si>
  <si>
    <t>PUNTO DE DESAGÜE PVC D40</t>
  </si>
  <si>
    <t>14</t>
  </si>
  <si>
    <t xml:space="preserve">15           </t>
  </si>
  <si>
    <t>SANITARIOS Y EQUIPAMIENTO</t>
  </si>
  <si>
    <t xml:space="preserve">15.01        </t>
  </si>
  <si>
    <t>INODORO TANQUE BAJO ROCA VICTORIA BLANCO</t>
  </si>
  <si>
    <t xml:space="preserve">15.02        </t>
  </si>
  <si>
    <t>LAVABO 65x51 cm SUSPENDIDO ROCA VICTORIA BLANCO CON MONOMANDO</t>
  </si>
  <si>
    <t xml:space="preserve">15.03        </t>
  </si>
  <si>
    <t>VERTEDERO ROCA</t>
  </si>
  <si>
    <t xml:space="preserve">15.04        </t>
  </si>
  <si>
    <t>PLATO DE DUCHA DIMENSIONES ESPECIALES</t>
  </si>
  <si>
    <t xml:space="preserve">15.05        </t>
  </si>
  <si>
    <t>MAMPARA DUCHA</t>
  </si>
  <si>
    <t xml:space="preserve">15.06        </t>
  </si>
  <si>
    <t>ESPEJO RETROILUMINADO CON LED 70X80</t>
  </si>
  <si>
    <t xml:space="preserve">15.07        </t>
  </si>
  <si>
    <t>BARRA APOYO ABATIBLE EN ASEO MINUSVALIDOS</t>
  </si>
  <si>
    <t>15</t>
  </si>
  <si>
    <t xml:space="preserve">16           </t>
  </si>
  <si>
    <t>PINTURA</t>
  </si>
  <si>
    <t xml:space="preserve">16.01        </t>
  </si>
  <si>
    <t>PINTURA PLÁSTICA LISA MATE LAVABLE MÁXIMA CALIDAD.</t>
  </si>
  <si>
    <t>16</t>
  </si>
  <si>
    <t xml:space="preserve">17           </t>
  </si>
  <si>
    <t>INCENDIOS</t>
  </si>
  <si>
    <t xml:space="preserve">17.01        </t>
  </si>
  <si>
    <t>EXTINTOR PORTATIL ABC</t>
  </si>
  <si>
    <t xml:space="preserve">17.03        </t>
  </si>
  <si>
    <t>SEÑAL FOTOLUMINISCENTE INCENDIOS 297x210 mm</t>
  </si>
  <si>
    <t>17</t>
  </si>
  <si>
    <t xml:space="preserve">18           </t>
  </si>
  <si>
    <t>AISLAMIENTO ACUSTICO</t>
  </si>
  <si>
    <t xml:space="preserve">18.01        </t>
  </si>
  <si>
    <t>AISLAMIENTO ACUSTICO A RUEDO AEREO DE RED DE SANEAMIENTO</t>
  </si>
  <si>
    <t xml:space="preserve">18.02        </t>
  </si>
  <si>
    <t>AISLAMIENTO ACUSTICO A RUIDO AEREO EN TRASDOSADO</t>
  </si>
  <si>
    <t xml:space="preserve">18.03        </t>
  </si>
  <si>
    <t>AISLAMIENTO ACUSTICO A RUIDO AEREO SOBRE FALSO TECHO</t>
  </si>
  <si>
    <t>18</t>
  </si>
  <si>
    <t xml:space="preserve">19           </t>
  </si>
  <si>
    <t>VARIOS</t>
  </si>
  <si>
    <t xml:space="preserve">19.01        </t>
  </si>
  <si>
    <t>TAQUILLAS</t>
  </si>
  <si>
    <t>19</t>
  </si>
  <si>
    <t xml:space="preserve">20           </t>
  </si>
  <si>
    <t>GESTIÓN DE RESIDUOS</t>
  </si>
  <si>
    <t xml:space="preserve">20.01        </t>
  </si>
  <si>
    <t>GESTION DE RESIDUOS</t>
  </si>
  <si>
    <t>Ud.</t>
  </si>
  <si>
    <t>20</t>
  </si>
  <si>
    <t xml:space="preserve">21           </t>
  </si>
  <si>
    <t>SEGURIDAD Y SALUD</t>
  </si>
  <si>
    <t xml:space="preserve">21.01        </t>
  </si>
  <si>
    <t>SEGURIDAD Y SALUD DURANTE EJECUCION</t>
  </si>
  <si>
    <t>21</t>
  </si>
  <si>
    <t>CLUB PILATES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</si>
</sst>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0" fontId="3" fillId="4" borderId="0" xfId="0" applyFont="1" applyFill="1" applyAlignment="1">
      <alignment vertical="top"/>
    </xf>
    <xf numFmtId="49" fontId="4" fillId="5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49" fontId="4" fillId="5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264F-9CFB-4FEE-B0A3-89ADAAD356C7}">
  <dimension ref="A1:G222"/>
  <sheetViews>
    <sheetView tabSelected="1" workbookViewId="0">
      <pane xSplit="4" ySplit="3" topLeftCell="E204" activePane="bottomRight" state="frozen"/>
      <selection pane="topRight" activeCell="E1" sqref="E1"/>
      <selection pane="bottomLeft" activeCell="A4" sqref="A4"/>
      <selection pane="bottomRight" activeCell="I58" sqref="I58"/>
    </sheetView>
  </sheetViews>
  <sheetFormatPr baseColWidth="10" defaultRowHeight="14" x14ac:dyDescent="0.3"/>
  <cols>
    <col min="1" max="1" width="10.19921875" customWidth="1"/>
    <col min="2" max="2" width="6.09765625" bestFit="1" customWidth="1"/>
    <col min="3" max="3" width="3.69921875" bestFit="1" customWidth="1"/>
    <col min="4" max="4" width="32.19921875" customWidth="1"/>
    <col min="5" max="5" width="8.19921875" bestFit="1" customWidth="1"/>
    <col min="6" max="7" width="9.796875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2" spans="1:7" ht="18.3" x14ac:dyDescent="0.3">
      <c r="A2" s="3" t="s">
        <v>1</v>
      </c>
      <c r="B2" s="4"/>
      <c r="C2" s="4"/>
      <c r="D2" s="4"/>
      <c r="E2" s="4"/>
      <c r="F2" s="4"/>
      <c r="G2" s="4"/>
    </row>
    <row r="3" spans="1:7" x14ac:dyDescent="0.3">
      <c r="A3" s="5" t="s">
        <v>2</v>
      </c>
      <c r="B3" s="5" t="s">
        <v>5</v>
      </c>
      <c r="C3" s="5" t="s">
        <v>6</v>
      </c>
      <c r="D3" s="19" t="s">
        <v>3</v>
      </c>
      <c r="E3" s="6" t="s">
        <v>7</v>
      </c>
      <c r="F3" s="6" t="s">
        <v>8</v>
      </c>
      <c r="G3" s="6" t="s">
        <v>4</v>
      </c>
    </row>
    <row r="4" spans="1:7" x14ac:dyDescent="0.3">
      <c r="A4" s="7" t="s">
        <v>9</v>
      </c>
      <c r="B4" s="7" t="s">
        <v>11</v>
      </c>
      <c r="C4" s="7" t="s">
        <v>12</v>
      </c>
      <c r="D4" s="20" t="s">
        <v>10</v>
      </c>
      <c r="E4" s="8">
        <f>E18</f>
        <v>1</v>
      </c>
      <c r="F4" s="9">
        <f>F18</f>
        <v>9972.73</v>
      </c>
      <c r="G4" s="9">
        <f>G18</f>
        <v>9972.73</v>
      </c>
    </row>
    <row r="5" spans="1:7" x14ac:dyDescent="0.3">
      <c r="A5" s="10" t="s">
        <v>13</v>
      </c>
      <c r="B5" s="10" t="s">
        <v>15</v>
      </c>
      <c r="C5" s="10" t="s">
        <v>16</v>
      </c>
      <c r="D5" s="21" t="s">
        <v>14</v>
      </c>
      <c r="E5" s="11">
        <v>1</v>
      </c>
      <c r="F5" s="12">
        <v>344.2</v>
      </c>
      <c r="G5" s="13">
        <f t="shared" ref="G5:G17" si="0">ROUND(E5*F5,2)</f>
        <v>344.2</v>
      </c>
    </row>
    <row r="6" spans="1:7" x14ac:dyDescent="0.3">
      <c r="A6" s="10" t="s">
        <v>17</v>
      </c>
      <c r="B6" s="10" t="s">
        <v>15</v>
      </c>
      <c r="C6" s="10" t="s">
        <v>19</v>
      </c>
      <c r="D6" s="21" t="s">
        <v>18</v>
      </c>
      <c r="E6" s="11">
        <v>31.24</v>
      </c>
      <c r="F6" s="12">
        <v>37.15</v>
      </c>
      <c r="G6" s="13">
        <f t="shared" si="0"/>
        <v>1160.57</v>
      </c>
    </row>
    <row r="7" spans="1:7" x14ac:dyDescent="0.3">
      <c r="A7" s="10" t="s">
        <v>20</v>
      </c>
      <c r="B7" s="10" t="s">
        <v>15</v>
      </c>
      <c r="C7" s="10" t="s">
        <v>16</v>
      </c>
      <c r="D7" s="21" t="s">
        <v>21</v>
      </c>
      <c r="E7" s="11">
        <v>1</v>
      </c>
      <c r="F7" s="12">
        <v>595</v>
      </c>
      <c r="G7" s="13">
        <f t="shared" si="0"/>
        <v>595</v>
      </c>
    </row>
    <row r="8" spans="1:7" x14ac:dyDescent="0.3">
      <c r="A8" s="10" t="s">
        <v>22</v>
      </c>
      <c r="B8" s="10" t="s">
        <v>15</v>
      </c>
      <c r="C8" s="10" t="s">
        <v>19</v>
      </c>
      <c r="D8" s="21" t="s">
        <v>23</v>
      </c>
      <c r="E8" s="11">
        <v>152.43</v>
      </c>
      <c r="F8" s="12">
        <v>7.45</v>
      </c>
      <c r="G8" s="13">
        <f t="shared" si="0"/>
        <v>1135.5999999999999</v>
      </c>
    </row>
    <row r="9" spans="1:7" x14ac:dyDescent="0.3">
      <c r="A9" s="10" t="s">
        <v>24</v>
      </c>
      <c r="B9" s="10" t="s">
        <v>15</v>
      </c>
      <c r="C9" s="10" t="s">
        <v>19</v>
      </c>
      <c r="D9" s="21" t="s">
        <v>25</v>
      </c>
      <c r="E9" s="11">
        <v>152.43</v>
      </c>
      <c r="F9" s="12">
        <v>14.1</v>
      </c>
      <c r="G9" s="13">
        <f t="shared" si="0"/>
        <v>2149.2600000000002</v>
      </c>
    </row>
    <row r="10" spans="1:7" x14ac:dyDescent="0.3">
      <c r="A10" s="10" t="s">
        <v>26</v>
      </c>
      <c r="B10" s="10" t="s">
        <v>15</v>
      </c>
      <c r="C10" s="10" t="s">
        <v>28</v>
      </c>
      <c r="D10" s="21" t="s">
        <v>27</v>
      </c>
      <c r="E10" s="11">
        <v>45.27</v>
      </c>
      <c r="F10" s="12">
        <v>13.55</v>
      </c>
      <c r="G10" s="13">
        <f t="shared" si="0"/>
        <v>613.41</v>
      </c>
    </row>
    <row r="11" spans="1:7" x14ac:dyDescent="0.3">
      <c r="A11" s="10" t="s">
        <v>29</v>
      </c>
      <c r="B11" s="10" t="s">
        <v>15</v>
      </c>
      <c r="C11" s="10" t="s">
        <v>16</v>
      </c>
      <c r="D11" s="21" t="s">
        <v>30</v>
      </c>
      <c r="E11" s="11">
        <v>1</v>
      </c>
      <c r="F11" s="12">
        <v>1610</v>
      </c>
      <c r="G11" s="13">
        <f t="shared" si="0"/>
        <v>1610</v>
      </c>
    </row>
    <row r="12" spans="1:7" x14ac:dyDescent="0.3">
      <c r="A12" s="10" t="s">
        <v>31</v>
      </c>
      <c r="B12" s="10" t="s">
        <v>15</v>
      </c>
      <c r="C12" s="10" t="s">
        <v>16</v>
      </c>
      <c r="D12" s="21" t="s">
        <v>32</v>
      </c>
      <c r="E12" s="11">
        <v>1</v>
      </c>
      <c r="F12" s="12">
        <v>610</v>
      </c>
      <c r="G12" s="13">
        <f t="shared" si="0"/>
        <v>610</v>
      </c>
    </row>
    <row r="13" spans="1:7" x14ac:dyDescent="0.3">
      <c r="A13" s="10" t="s">
        <v>33</v>
      </c>
      <c r="B13" s="10" t="s">
        <v>15</v>
      </c>
      <c r="C13" s="10" t="s">
        <v>16</v>
      </c>
      <c r="D13" s="21" t="s">
        <v>34</v>
      </c>
      <c r="E13" s="11">
        <v>3</v>
      </c>
      <c r="F13" s="12">
        <v>225</v>
      </c>
      <c r="G13" s="13">
        <f t="shared" si="0"/>
        <v>675</v>
      </c>
    </row>
    <row r="14" spans="1:7" x14ac:dyDescent="0.3">
      <c r="A14" s="10" t="s">
        <v>35</v>
      </c>
      <c r="B14" s="10" t="s">
        <v>15</v>
      </c>
      <c r="C14" s="10" t="s">
        <v>16</v>
      </c>
      <c r="D14" s="21" t="s">
        <v>36</v>
      </c>
      <c r="E14" s="11">
        <v>2</v>
      </c>
      <c r="F14" s="12">
        <v>38.9</v>
      </c>
      <c r="G14" s="13">
        <f t="shared" si="0"/>
        <v>77.8</v>
      </c>
    </row>
    <row r="15" spans="1:7" x14ac:dyDescent="0.3">
      <c r="A15" s="10" t="s">
        <v>37</v>
      </c>
      <c r="B15" s="10" t="s">
        <v>15</v>
      </c>
      <c r="C15" s="10" t="s">
        <v>28</v>
      </c>
      <c r="D15" s="21" t="s">
        <v>38</v>
      </c>
      <c r="E15" s="11">
        <v>10.09</v>
      </c>
      <c r="F15" s="12">
        <v>18.600000000000001</v>
      </c>
      <c r="G15" s="13">
        <f t="shared" si="0"/>
        <v>187.67</v>
      </c>
    </row>
    <row r="16" spans="1:7" x14ac:dyDescent="0.3">
      <c r="A16" s="10" t="s">
        <v>39</v>
      </c>
      <c r="B16" s="10" t="s">
        <v>15</v>
      </c>
      <c r="C16" s="10" t="s">
        <v>28</v>
      </c>
      <c r="D16" s="21" t="s">
        <v>40</v>
      </c>
      <c r="E16" s="11">
        <v>22.75</v>
      </c>
      <c r="F16" s="12">
        <v>9.75</v>
      </c>
      <c r="G16" s="13">
        <f t="shared" si="0"/>
        <v>221.81</v>
      </c>
    </row>
    <row r="17" spans="1:7" x14ac:dyDescent="0.3">
      <c r="A17" s="10" t="s">
        <v>41</v>
      </c>
      <c r="B17" s="10" t="s">
        <v>15</v>
      </c>
      <c r="C17" s="10" t="s">
        <v>19</v>
      </c>
      <c r="D17" s="21" t="s">
        <v>42</v>
      </c>
      <c r="E17" s="11">
        <v>60.76</v>
      </c>
      <c r="F17" s="12">
        <v>9.75</v>
      </c>
      <c r="G17" s="13">
        <f t="shared" si="0"/>
        <v>592.41</v>
      </c>
    </row>
    <row r="18" spans="1:7" x14ac:dyDescent="0.3">
      <c r="A18" s="14"/>
      <c r="B18" s="14"/>
      <c r="C18" s="14"/>
      <c r="D18" s="22" t="s">
        <v>43</v>
      </c>
      <c r="E18" s="15">
        <v>1</v>
      </c>
      <c r="F18" s="9">
        <f>SUM(G5:G17)</f>
        <v>9972.73</v>
      </c>
      <c r="G18" s="9">
        <f>ROUND(F18*E18,2)</f>
        <v>9972.73</v>
      </c>
    </row>
    <row r="19" spans="1:7" ht="0.95" customHeight="1" x14ac:dyDescent="0.3">
      <c r="A19" s="16"/>
      <c r="B19" s="16"/>
      <c r="C19" s="16"/>
      <c r="D19" s="23"/>
      <c r="E19" s="16"/>
      <c r="F19" s="16"/>
      <c r="G19" s="16"/>
    </row>
    <row r="20" spans="1:7" x14ac:dyDescent="0.3">
      <c r="A20" s="7" t="s">
        <v>44</v>
      </c>
      <c r="B20" s="7" t="s">
        <v>11</v>
      </c>
      <c r="C20" s="7" t="s">
        <v>12</v>
      </c>
      <c r="D20" s="20" t="s">
        <v>45</v>
      </c>
      <c r="E20" s="8">
        <f>E27</f>
        <v>1</v>
      </c>
      <c r="F20" s="9">
        <f>F27</f>
        <v>5659.9</v>
      </c>
      <c r="G20" s="9">
        <f>G27</f>
        <v>5659.9</v>
      </c>
    </row>
    <row r="21" spans="1:7" ht="21.5" x14ac:dyDescent="0.3">
      <c r="A21" s="10" t="s">
        <v>46</v>
      </c>
      <c r="B21" s="10" t="s">
        <v>15</v>
      </c>
      <c r="C21" s="10" t="s">
        <v>28</v>
      </c>
      <c r="D21" s="21" t="s">
        <v>47</v>
      </c>
      <c r="E21" s="11">
        <v>158</v>
      </c>
      <c r="F21" s="12">
        <v>21.55</v>
      </c>
      <c r="G21" s="13">
        <f t="shared" ref="G21:G26" si="1">ROUND(E21*F21,2)</f>
        <v>3404.9</v>
      </c>
    </row>
    <row r="22" spans="1:7" x14ac:dyDescent="0.3">
      <c r="A22" s="10" t="s">
        <v>48</v>
      </c>
      <c r="B22" s="10" t="s">
        <v>15</v>
      </c>
      <c r="C22" s="10" t="s">
        <v>6</v>
      </c>
      <c r="D22" s="21" t="s">
        <v>49</v>
      </c>
      <c r="E22" s="11">
        <v>1</v>
      </c>
      <c r="F22" s="12">
        <v>365</v>
      </c>
      <c r="G22" s="13">
        <f t="shared" si="1"/>
        <v>365</v>
      </c>
    </row>
    <row r="23" spans="1:7" x14ac:dyDescent="0.3">
      <c r="A23" s="10" t="s">
        <v>50</v>
      </c>
      <c r="B23" s="10" t="s">
        <v>15</v>
      </c>
      <c r="C23" s="10" t="s">
        <v>6</v>
      </c>
      <c r="D23" s="21" t="s">
        <v>51</v>
      </c>
      <c r="E23" s="11">
        <v>1</v>
      </c>
      <c r="F23" s="12">
        <v>465</v>
      </c>
      <c r="G23" s="13">
        <f t="shared" si="1"/>
        <v>465</v>
      </c>
    </row>
    <row r="24" spans="1:7" x14ac:dyDescent="0.3">
      <c r="A24" s="10" t="s">
        <v>52</v>
      </c>
      <c r="B24" s="10" t="s">
        <v>15</v>
      </c>
      <c r="C24" s="10" t="s">
        <v>6</v>
      </c>
      <c r="D24" s="21" t="s">
        <v>53</v>
      </c>
      <c r="E24" s="11">
        <v>1</v>
      </c>
      <c r="F24" s="12">
        <v>425</v>
      </c>
      <c r="G24" s="13">
        <f t="shared" si="1"/>
        <v>425</v>
      </c>
    </row>
    <row r="25" spans="1:7" x14ac:dyDescent="0.3">
      <c r="A25" s="10" t="s">
        <v>54</v>
      </c>
      <c r="B25" s="10" t="s">
        <v>15</v>
      </c>
      <c r="C25" s="10" t="s">
        <v>6</v>
      </c>
      <c r="D25" s="21" t="s">
        <v>55</v>
      </c>
      <c r="E25" s="11">
        <v>1</v>
      </c>
      <c r="F25" s="12">
        <v>275</v>
      </c>
      <c r="G25" s="13">
        <f t="shared" si="1"/>
        <v>275</v>
      </c>
    </row>
    <row r="26" spans="1:7" ht="21.5" x14ac:dyDescent="0.3">
      <c r="A26" s="10" t="s">
        <v>56</v>
      </c>
      <c r="B26" s="10" t="s">
        <v>15</v>
      </c>
      <c r="C26" s="10" t="s">
        <v>6</v>
      </c>
      <c r="D26" s="21" t="s">
        <v>57</v>
      </c>
      <c r="E26" s="11">
        <v>1</v>
      </c>
      <c r="F26" s="12">
        <v>725</v>
      </c>
      <c r="G26" s="13">
        <f t="shared" si="1"/>
        <v>725</v>
      </c>
    </row>
    <row r="27" spans="1:7" x14ac:dyDescent="0.3">
      <c r="A27" s="14"/>
      <c r="B27" s="14"/>
      <c r="C27" s="14"/>
      <c r="D27" s="22" t="s">
        <v>58</v>
      </c>
      <c r="E27" s="15">
        <v>1</v>
      </c>
      <c r="F27" s="9">
        <f>SUM(G21:G26)</f>
        <v>5659.9</v>
      </c>
      <c r="G27" s="9">
        <f>ROUND(F27*E27,2)</f>
        <v>5659.9</v>
      </c>
    </row>
    <row r="28" spans="1:7" ht="0.95" customHeight="1" x14ac:dyDescent="0.3">
      <c r="A28" s="16"/>
      <c r="B28" s="16"/>
      <c r="C28" s="16"/>
      <c r="D28" s="23"/>
      <c r="E28" s="16"/>
      <c r="F28" s="16"/>
      <c r="G28" s="16"/>
    </row>
    <row r="29" spans="1:7" ht="21.5" x14ac:dyDescent="0.3">
      <c r="A29" s="7" t="s">
        <v>59</v>
      </c>
      <c r="B29" s="7" t="s">
        <v>11</v>
      </c>
      <c r="C29" s="7" t="s">
        <v>12</v>
      </c>
      <c r="D29" s="20" t="s">
        <v>60</v>
      </c>
      <c r="E29" s="8">
        <f>E37</f>
        <v>1</v>
      </c>
      <c r="F29" s="9">
        <f>F37</f>
        <v>12547.41</v>
      </c>
      <c r="G29" s="9">
        <f>G37</f>
        <v>12547.41</v>
      </c>
    </row>
    <row r="30" spans="1:7" x14ac:dyDescent="0.3">
      <c r="A30" s="10" t="s">
        <v>61</v>
      </c>
      <c r="B30" s="10" t="s">
        <v>15</v>
      </c>
      <c r="C30" s="10" t="s">
        <v>28</v>
      </c>
      <c r="D30" s="21" t="s">
        <v>62</v>
      </c>
      <c r="E30" s="11">
        <v>63.73</v>
      </c>
      <c r="F30" s="12">
        <v>48.6</v>
      </c>
      <c r="G30" s="13">
        <f t="shared" ref="G30:G36" si="2">ROUND(E30*F30,2)</f>
        <v>3097.28</v>
      </c>
    </row>
    <row r="31" spans="1:7" x14ac:dyDescent="0.3">
      <c r="A31" s="10" t="s">
        <v>63</v>
      </c>
      <c r="B31" s="10" t="s">
        <v>15</v>
      </c>
      <c r="C31" s="10" t="s">
        <v>28</v>
      </c>
      <c r="D31" s="21" t="s">
        <v>64</v>
      </c>
      <c r="E31" s="11">
        <v>53.12</v>
      </c>
      <c r="F31" s="12">
        <v>50.6</v>
      </c>
      <c r="G31" s="13">
        <f t="shared" si="2"/>
        <v>2687.87</v>
      </c>
    </row>
    <row r="32" spans="1:7" x14ac:dyDescent="0.3">
      <c r="A32" s="10" t="s">
        <v>65</v>
      </c>
      <c r="B32" s="10" t="s">
        <v>15</v>
      </c>
      <c r="C32" s="10" t="s">
        <v>28</v>
      </c>
      <c r="D32" s="21" t="s">
        <v>66</v>
      </c>
      <c r="E32" s="11">
        <v>28.32</v>
      </c>
      <c r="F32" s="12">
        <v>37.799999999999997</v>
      </c>
      <c r="G32" s="13">
        <f t="shared" si="2"/>
        <v>1070.5</v>
      </c>
    </row>
    <row r="33" spans="1:7" ht="21.5" x14ac:dyDescent="0.3">
      <c r="A33" s="10" t="s">
        <v>67</v>
      </c>
      <c r="B33" s="10" t="s">
        <v>15</v>
      </c>
      <c r="C33" s="10" t="s">
        <v>28</v>
      </c>
      <c r="D33" s="21" t="s">
        <v>68</v>
      </c>
      <c r="E33" s="11">
        <v>73.73</v>
      </c>
      <c r="F33" s="12">
        <v>59.9</v>
      </c>
      <c r="G33" s="13">
        <f t="shared" si="2"/>
        <v>4416.43</v>
      </c>
    </row>
    <row r="34" spans="1:7" x14ac:dyDescent="0.3">
      <c r="A34" s="10" t="s">
        <v>69</v>
      </c>
      <c r="B34" s="10" t="s">
        <v>15</v>
      </c>
      <c r="C34" s="10" t="s">
        <v>28</v>
      </c>
      <c r="D34" s="21" t="s">
        <v>70</v>
      </c>
      <c r="E34" s="11">
        <v>10.029999999999999</v>
      </c>
      <c r="F34" s="12">
        <v>71.099999999999994</v>
      </c>
      <c r="G34" s="13">
        <f t="shared" si="2"/>
        <v>713.13</v>
      </c>
    </row>
    <row r="35" spans="1:7" x14ac:dyDescent="0.3">
      <c r="A35" s="10" t="s">
        <v>71</v>
      </c>
      <c r="B35" s="10" t="s">
        <v>15</v>
      </c>
      <c r="C35" s="10" t="s">
        <v>6</v>
      </c>
      <c r="D35" s="21" t="s">
        <v>72</v>
      </c>
      <c r="E35" s="11">
        <v>12</v>
      </c>
      <c r="F35" s="12">
        <v>23.25</v>
      </c>
      <c r="G35" s="13">
        <f t="shared" si="2"/>
        <v>279</v>
      </c>
    </row>
    <row r="36" spans="1:7" x14ac:dyDescent="0.3">
      <c r="A36" s="10" t="s">
        <v>73</v>
      </c>
      <c r="B36" s="10" t="s">
        <v>15</v>
      </c>
      <c r="C36" s="10" t="s">
        <v>6</v>
      </c>
      <c r="D36" s="21" t="s">
        <v>74</v>
      </c>
      <c r="E36" s="11">
        <v>8</v>
      </c>
      <c r="F36" s="12">
        <v>35.4</v>
      </c>
      <c r="G36" s="13">
        <f t="shared" si="2"/>
        <v>283.2</v>
      </c>
    </row>
    <row r="37" spans="1:7" x14ac:dyDescent="0.3">
      <c r="A37" s="14"/>
      <c r="B37" s="14"/>
      <c r="C37" s="14"/>
      <c r="D37" s="22" t="s">
        <v>75</v>
      </c>
      <c r="E37" s="15">
        <v>1</v>
      </c>
      <c r="F37" s="9">
        <f>SUM(G30:G36)</f>
        <v>12547.41</v>
      </c>
      <c r="G37" s="9">
        <f>ROUND(F37*E37,2)</f>
        <v>12547.41</v>
      </c>
    </row>
    <row r="38" spans="1:7" ht="0.95" customHeight="1" x14ac:dyDescent="0.3">
      <c r="A38" s="16"/>
      <c r="B38" s="16"/>
      <c r="C38" s="16"/>
      <c r="D38" s="23"/>
      <c r="E38" s="16"/>
      <c r="F38" s="16"/>
      <c r="G38" s="16"/>
    </row>
    <row r="39" spans="1:7" x14ac:dyDescent="0.3">
      <c r="A39" s="7" t="s">
        <v>76</v>
      </c>
      <c r="B39" s="7" t="s">
        <v>11</v>
      </c>
      <c r="C39" s="7" t="s">
        <v>12</v>
      </c>
      <c r="D39" s="20" t="s">
        <v>77</v>
      </c>
      <c r="E39" s="8">
        <f>E43</f>
        <v>1</v>
      </c>
      <c r="F39" s="9">
        <f>F43</f>
        <v>9299.7200000000012</v>
      </c>
      <c r="G39" s="9">
        <f>G43</f>
        <v>9299.7199999999993</v>
      </c>
    </row>
    <row r="40" spans="1:7" x14ac:dyDescent="0.3">
      <c r="A40" s="10" t="s">
        <v>78</v>
      </c>
      <c r="B40" s="10" t="s">
        <v>15</v>
      </c>
      <c r="C40" s="10" t="s">
        <v>28</v>
      </c>
      <c r="D40" s="21" t="s">
        <v>79</v>
      </c>
      <c r="E40" s="11">
        <v>137.72999999999999</v>
      </c>
      <c r="F40" s="12">
        <v>40.65</v>
      </c>
      <c r="G40" s="13">
        <f>ROUND(E40*F40,2)</f>
        <v>5598.72</v>
      </c>
    </row>
    <row r="41" spans="1:7" x14ac:dyDescent="0.3">
      <c r="A41" s="10" t="s">
        <v>80</v>
      </c>
      <c r="B41" s="10" t="s">
        <v>15</v>
      </c>
      <c r="C41" s="10" t="s">
        <v>28</v>
      </c>
      <c r="D41" s="21" t="s">
        <v>81</v>
      </c>
      <c r="E41" s="11">
        <v>9.83</v>
      </c>
      <c r="F41" s="12">
        <v>43.65</v>
      </c>
      <c r="G41" s="13">
        <f>ROUND(E41*F41,2)</f>
        <v>429.08</v>
      </c>
    </row>
    <row r="42" spans="1:7" x14ac:dyDescent="0.3">
      <c r="A42" s="10" t="s">
        <v>82</v>
      </c>
      <c r="B42" s="10" t="s">
        <v>15</v>
      </c>
      <c r="C42" s="10" t="s">
        <v>84</v>
      </c>
      <c r="D42" s="21" t="s">
        <v>83</v>
      </c>
      <c r="E42" s="11">
        <v>80.489999999999995</v>
      </c>
      <c r="F42" s="12">
        <v>40.65</v>
      </c>
      <c r="G42" s="13">
        <f>ROUND(E42*F42,2)</f>
        <v>3271.92</v>
      </c>
    </row>
    <row r="43" spans="1:7" x14ac:dyDescent="0.3">
      <c r="A43" s="14"/>
      <c r="B43" s="14"/>
      <c r="C43" s="14"/>
      <c r="D43" s="22" t="s">
        <v>85</v>
      </c>
      <c r="E43" s="15">
        <v>1</v>
      </c>
      <c r="F43" s="9">
        <f>SUM(G40:G42)</f>
        <v>9299.7200000000012</v>
      </c>
      <c r="G43" s="9">
        <f>ROUND(F43*E43,2)</f>
        <v>9299.7199999999993</v>
      </c>
    </row>
    <row r="44" spans="1:7" ht="0.95" customHeight="1" x14ac:dyDescent="0.3">
      <c r="A44" s="16"/>
      <c r="B44" s="16"/>
      <c r="C44" s="16"/>
      <c r="D44" s="23"/>
      <c r="E44" s="16"/>
      <c r="F44" s="16"/>
      <c r="G44" s="16"/>
    </row>
    <row r="45" spans="1:7" x14ac:dyDescent="0.3">
      <c r="A45" s="7" t="s">
        <v>86</v>
      </c>
      <c r="B45" s="7" t="s">
        <v>11</v>
      </c>
      <c r="C45" s="7" t="s">
        <v>12</v>
      </c>
      <c r="D45" s="20" t="s">
        <v>87</v>
      </c>
      <c r="E45" s="8">
        <f>E47</f>
        <v>1</v>
      </c>
      <c r="F45" s="9">
        <f>F47</f>
        <v>134.52000000000001</v>
      </c>
      <c r="G45" s="9">
        <f>G47</f>
        <v>134.52000000000001</v>
      </c>
    </row>
    <row r="46" spans="1:7" x14ac:dyDescent="0.3">
      <c r="A46" s="10" t="s">
        <v>88</v>
      </c>
      <c r="B46" s="10" t="s">
        <v>15</v>
      </c>
      <c r="C46" s="10" t="s">
        <v>28</v>
      </c>
      <c r="D46" s="21" t="s">
        <v>89</v>
      </c>
      <c r="E46" s="11">
        <v>1.2</v>
      </c>
      <c r="F46" s="12">
        <v>112.1</v>
      </c>
      <c r="G46" s="13">
        <f>ROUND(E46*F46,2)</f>
        <v>134.52000000000001</v>
      </c>
    </row>
    <row r="47" spans="1:7" x14ac:dyDescent="0.3">
      <c r="A47" s="14"/>
      <c r="B47" s="14"/>
      <c r="C47" s="14"/>
      <c r="D47" s="22" t="s">
        <v>90</v>
      </c>
      <c r="E47" s="15">
        <v>1</v>
      </c>
      <c r="F47" s="9">
        <f>SUM(G46:G46)</f>
        <v>134.52000000000001</v>
      </c>
      <c r="G47" s="9">
        <f>ROUND(F47*E47,2)</f>
        <v>134.52000000000001</v>
      </c>
    </row>
    <row r="48" spans="1:7" ht="0.95" customHeight="1" x14ac:dyDescent="0.3">
      <c r="A48" s="16"/>
      <c r="B48" s="16"/>
      <c r="C48" s="16"/>
      <c r="D48" s="23"/>
      <c r="E48" s="16"/>
      <c r="F48" s="16"/>
      <c r="G48" s="16"/>
    </row>
    <row r="49" spans="1:7" x14ac:dyDescent="0.3">
      <c r="A49" s="7" t="s">
        <v>91</v>
      </c>
      <c r="B49" s="7" t="s">
        <v>11</v>
      </c>
      <c r="C49" s="7" t="s">
        <v>12</v>
      </c>
      <c r="D49" s="20" t="s">
        <v>92</v>
      </c>
      <c r="E49" s="8">
        <f>E51</f>
        <v>1</v>
      </c>
      <c r="F49" s="9">
        <f>F51</f>
        <v>3937.19</v>
      </c>
      <c r="G49" s="9">
        <f>G51</f>
        <v>3937.19</v>
      </c>
    </row>
    <row r="50" spans="1:7" x14ac:dyDescent="0.3">
      <c r="A50" s="10" t="s">
        <v>93</v>
      </c>
      <c r="B50" s="10" t="s">
        <v>15</v>
      </c>
      <c r="C50" s="10" t="s">
        <v>28</v>
      </c>
      <c r="D50" s="21" t="s">
        <v>94</v>
      </c>
      <c r="E50" s="11">
        <v>53.75</v>
      </c>
      <c r="F50" s="12">
        <v>73.25</v>
      </c>
      <c r="G50" s="13">
        <f>ROUND(E50*F50,2)</f>
        <v>3937.19</v>
      </c>
    </row>
    <row r="51" spans="1:7" x14ac:dyDescent="0.3">
      <c r="A51" s="14"/>
      <c r="B51" s="14"/>
      <c r="C51" s="14"/>
      <c r="D51" s="22" t="s">
        <v>95</v>
      </c>
      <c r="E51" s="15">
        <v>1</v>
      </c>
      <c r="F51" s="9">
        <f>G50</f>
        <v>3937.19</v>
      </c>
      <c r="G51" s="9">
        <f>ROUND(F51*E51,2)</f>
        <v>3937.19</v>
      </c>
    </row>
    <row r="52" spans="1:7" ht="0.95" customHeight="1" x14ac:dyDescent="0.3">
      <c r="A52" s="16"/>
      <c r="B52" s="16"/>
      <c r="C52" s="16"/>
      <c r="D52" s="23"/>
      <c r="E52" s="16"/>
      <c r="F52" s="16"/>
      <c r="G52" s="16"/>
    </row>
    <row r="53" spans="1:7" x14ac:dyDescent="0.3">
      <c r="A53" s="7" t="s">
        <v>96</v>
      </c>
      <c r="B53" s="7" t="s">
        <v>11</v>
      </c>
      <c r="C53" s="7" t="s">
        <v>12</v>
      </c>
      <c r="D53" s="20" t="s">
        <v>97</v>
      </c>
      <c r="E53" s="8">
        <f>E59</f>
        <v>1</v>
      </c>
      <c r="F53" s="9">
        <f>F59</f>
        <v>6941.63</v>
      </c>
      <c r="G53" s="9">
        <f>G59</f>
        <v>6941.63</v>
      </c>
    </row>
    <row r="54" spans="1:7" x14ac:dyDescent="0.3">
      <c r="A54" s="10" t="s">
        <v>98</v>
      </c>
      <c r="B54" s="10" t="s">
        <v>15</v>
      </c>
      <c r="C54" s="10" t="s">
        <v>6</v>
      </c>
      <c r="D54" s="21" t="s">
        <v>99</v>
      </c>
      <c r="E54" s="11">
        <v>1</v>
      </c>
      <c r="F54" s="12">
        <v>703.1</v>
      </c>
      <c r="G54" s="13">
        <f>ROUND(E54*F54,2)</f>
        <v>703.1</v>
      </c>
    </row>
    <row r="55" spans="1:7" x14ac:dyDescent="0.3">
      <c r="A55" s="10" t="s">
        <v>100</v>
      </c>
      <c r="B55" s="10" t="s">
        <v>15</v>
      </c>
      <c r="C55" s="10" t="s">
        <v>6</v>
      </c>
      <c r="D55" s="21" t="s">
        <v>101</v>
      </c>
      <c r="E55" s="11">
        <v>5</v>
      </c>
      <c r="F55" s="12">
        <v>465.6</v>
      </c>
      <c r="G55" s="13">
        <f>ROUND(E55*F55,2)</f>
        <v>2328</v>
      </c>
    </row>
    <row r="56" spans="1:7" x14ac:dyDescent="0.3">
      <c r="A56" s="10" t="s">
        <v>102</v>
      </c>
      <c r="B56" s="10" t="s">
        <v>15</v>
      </c>
      <c r="C56" s="10" t="s">
        <v>6</v>
      </c>
      <c r="D56" s="21" t="s">
        <v>103</v>
      </c>
      <c r="E56" s="11">
        <v>1</v>
      </c>
      <c r="F56" s="12">
        <v>2202.1</v>
      </c>
      <c r="G56" s="13">
        <f>ROUND(E56*F56,2)</f>
        <v>2202.1</v>
      </c>
    </row>
    <row r="57" spans="1:7" x14ac:dyDescent="0.3">
      <c r="A57" s="10" t="s">
        <v>104</v>
      </c>
      <c r="B57" s="10" t="s">
        <v>15</v>
      </c>
      <c r="C57" s="10" t="s">
        <v>6</v>
      </c>
      <c r="D57" s="21" t="s">
        <v>105</v>
      </c>
      <c r="E57" s="11">
        <v>1</v>
      </c>
      <c r="F57" s="12">
        <v>1468.4</v>
      </c>
      <c r="G57" s="13">
        <f>ROUND(E57*F57,2)</f>
        <v>1468.4</v>
      </c>
    </row>
    <row r="58" spans="1:7" x14ac:dyDescent="0.3">
      <c r="A58" s="10" t="s">
        <v>106</v>
      </c>
      <c r="B58" s="10" t="s">
        <v>15</v>
      </c>
      <c r="C58" s="10" t="s">
        <v>84</v>
      </c>
      <c r="D58" s="21" t="s">
        <v>107</v>
      </c>
      <c r="E58" s="11">
        <v>3.35</v>
      </c>
      <c r="F58" s="12">
        <v>71.650000000000006</v>
      </c>
      <c r="G58" s="13">
        <f>ROUND(E58*F58,2)</f>
        <v>240.03</v>
      </c>
    </row>
    <row r="59" spans="1:7" x14ac:dyDescent="0.3">
      <c r="A59" s="14"/>
      <c r="B59" s="14"/>
      <c r="C59" s="14"/>
      <c r="D59" s="22" t="s">
        <v>108</v>
      </c>
      <c r="E59" s="15">
        <v>1</v>
      </c>
      <c r="F59" s="9">
        <f>SUM(G54:G58)</f>
        <v>6941.63</v>
      </c>
      <c r="G59" s="9">
        <f>ROUND(F59*E59,2)</f>
        <v>6941.63</v>
      </c>
    </row>
    <row r="60" spans="1:7" ht="0.95" customHeight="1" x14ac:dyDescent="0.3">
      <c r="A60" s="16"/>
      <c r="B60" s="16"/>
      <c r="C60" s="16"/>
      <c r="D60" s="23"/>
      <c r="E60" s="16"/>
      <c r="F60" s="16"/>
      <c r="G60" s="16"/>
    </row>
    <row r="61" spans="1:7" x14ac:dyDescent="0.3">
      <c r="A61" s="7" t="s">
        <v>109</v>
      </c>
      <c r="B61" s="7" t="s">
        <v>11</v>
      </c>
      <c r="C61" s="7" t="s">
        <v>12</v>
      </c>
      <c r="D61" s="20" t="s">
        <v>110</v>
      </c>
      <c r="E61" s="8">
        <f>E64</f>
        <v>1</v>
      </c>
      <c r="F61" s="9">
        <f>F64</f>
        <v>6188.2800000000007</v>
      </c>
      <c r="G61" s="9">
        <f>G64</f>
        <v>6188.28</v>
      </c>
    </row>
    <row r="62" spans="1:7" x14ac:dyDescent="0.3">
      <c r="A62" s="10" t="s">
        <v>111</v>
      </c>
      <c r="B62" s="10" t="s">
        <v>15</v>
      </c>
      <c r="C62" s="10" t="s">
        <v>6</v>
      </c>
      <c r="D62" s="21" t="s">
        <v>112</v>
      </c>
      <c r="E62" s="11">
        <v>1</v>
      </c>
      <c r="F62" s="12">
        <v>3877.15</v>
      </c>
      <c r="G62" s="13">
        <f>ROUND(E62*F62,2)</f>
        <v>3877.15</v>
      </c>
    </row>
    <row r="63" spans="1:7" x14ac:dyDescent="0.3">
      <c r="A63" s="10" t="s">
        <v>113</v>
      </c>
      <c r="B63" s="10" t="s">
        <v>15</v>
      </c>
      <c r="C63" s="10" t="s">
        <v>28</v>
      </c>
      <c r="D63" s="21" t="s">
        <v>114</v>
      </c>
      <c r="E63" s="11">
        <v>6.86</v>
      </c>
      <c r="F63" s="12">
        <v>336.9</v>
      </c>
      <c r="G63" s="13">
        <f>ROUND(E63*F63,2)</f>
        <v>2311.13</v>
      </c>
    </row>
    <row r="64" spans="1:7" x14ac:dyDescent="0.3">
      <c r="A64" s="14"/>
      <c r="B64" s="14"/>
      <c r="C64" s="14"/>
      <c r="D64" s="22" t="s">
        <v>115</v>
      </c>
      <c r="E64" s="15">
        <v>1</v>
      </c>
      <c r="F64" s="9">
        <f>SUM(G62:G63)</f>
        <v>6188.2800000000007</v>
      </c>
      <c r="G64" s="9">
        <f>ROUND(F64*E64,2)</f>
        <v>6188.28</v>
      </c>
    </row>
    <row r="65" spans="1:7" ht="0.95" customHeight="1" x14ac:dyDescent="0.3">
      <c r="A65" s="16"/>
      <c r="B65" s="16"/>
      <c r="C65" s="16"/>
      <c r="D65" s="23"/>
      <c r="E65" s="16"/>
      <c r="F65" s="16"/>
      <c r="G65" s="16"/>
    </row>
    <row r="66" spans="1:7" x14ac:dyDescent="0.3">
      <c r="A66" s="7" t="s">
        <v>116</v>
      </c>
      <c r="B66" s="7" t="s">
        <v>11</v>
      </c>
      <c r="C66" s="7" t="s">
        <v>12</v>
      </c>
      <c r="D66" s="20" t="s">
        <v>117</v>
      </c>
      <c r="E66" s="8">
        <f>E70</f>
        <v>1</v>
      </c>
      <c r="F66" s="9">
        <f>F70</f>
        <v>7535.17</v>
      </c>
      <c r="G66" s="9">
        <f>G70</f>
        <v>7535.17</v>
      </c>
    </row>
    <row r="67" spans="1:7" x14ac:dyDescent="0.3">
      <c r="A67" s="10" t="s">
        <v>118</v>
      </c>
      <c r="B67" s="10" t="s">
        <v>15</v>
      </c>
      <c r="C67" s="10" t="s">
        <v>6</v>
      </c>
      <c r="D67" s="21" t="s">
        <v>119</v>
      </c>
      <c r="E67" s="11">
        <v>2</v>
      </c>
      <c r="F67" s="12">
        <v>1225.5999999999999</v>
      </c>
      <c r="G67" s="13">
        <f>ROUND(E67*F67,2)</f>
        <v>2451.1999999999998</v>
      </c>
    </row>
    <row r="68" spans="1:7" x14ac:dyDescent="0.3">
      <c r="A68" s="10" t="s">
        <v>120</v>
      </c>
      <c r="B68" s="10" t="s">
        <v>15</v>
      </c>
      <c r="C68" s="10" t="s">
        <v>28</v>
      </c>
      <c r="D68" s="21" t="s">
        <v>121</v>
      </c>
      <c r="E68" s="11">
        <v>6.73</v>
      </c>
      <c r="F68" s="12">
        <v>277.8</v>
      </c>
      <c r="G68" s="13">
        <f>ROUND(E68*F68,2)</f>
        <v>1869.59</v>
      </c>
    </row>
    <row r="69" spans="1:7" x14ac:dyDescent="0.3">
      <c r="A69" s="10" t="s">
        <v>122</v>
      </c>
      <c r="B69" s="10" t="s">
        <v>15</v>
      </c>
      <c r="C69" s="10" t="s">
        <v>6</v>
      </c>
      <c r="D69" s="21" t="s">
        <v>123</v>
      </c>
      <c r="E69" s="11">
        <v>50.7</v>
      </c>
      <c r="F69" s="12">
        <v>63.4</v>
      </c>
      <c r="G69" s="13">
        <f>ROUND(E69*F69,2)</f>
        <v>3214.38</v>
      </c>
    </row>
    <row r="70" spans="1:7" x14ac:dyDescent="0.3">
      <c r="A70" s="14"/>
      <c r="B70" s="14"/>
      <c r="C70" s="14"/>
      <c r="D70" s="22" t="s">
        <v>124</v>
      </c>
      <c r="E70" s="15">
        <v>1</v>
      </c>
      <c r="F70" s="9">
        <f>SUM(G67:G69)</f>
        <v>7535.17</v>
      </c>
      <c r="G70" s="9">
        <f>ROUND(F70*E70,2)</f>
        <v>7535.17</v>
      </c>
    </row>
    <row r="71" spans="1:7" ht="0.95" customHeight="1" x14ac:dyDescent="0.3">
      <c r="A71" s="16"/>
      <c r="B71" s="16"/>
      <c r="C71" s="16"/>
      <c r="D71" s="23"/>
      <c r="E71" s="16"/>
      <c r="F71" s="16"/>
      <c r="G71" s="16"/>
    </row>
    <row r="72" spans="1:7" x14ac:dyDescent="0.3">
      <c r="A72" s="7" t="s">
        <v>125</v>
      </c>
      <c r="B72" s="7" t="s">
        <v>11</v>
      </c>
      <c r="C72" s="7" t="s">
        <v>12</v>
      </c>
      <c r="D72" s="20" t="s">
        <v>126</v>
      </c>
      <c r="E72" s="8">
        <f>E86</f>
        <v>1</v>
      </c>
      <c r="F72" s="9">
        <f>F86</f>
        <v>22324.9</v>
      </c>
      <c r="G72" s="9">
        <f>G86</f>
        <v>22324.9</v>
      </c>
    </row>
    <row r="73" spans="1:7" x14ac:dyDescent="0.3">
      <c r="A73" s="10" t="s">
        <v>127</v>
      </c>
      <c r="B73" s="10" t="s">
        <v>15</v>
      </c>
      <c r="C73" s="10" t="s">
        <v>129</v>
      </c>
      <c r="D73" s="21" t="s">
        <v>128</v>
      </c>
      <c r="E73" s="11">
        <v>10</v>
      </c>
      <c r="F73" s="12">
        <v>97.8</v>
      </c>
      <c r="G73" s="13">
        <f t="shared" ref="G73:G85" si="3">ROUND(E73*F73,2)</f>
        <v>978</v>
      </c>
    </row>
    <row r="74" spans="1:7" ht="21.5" x14ac:dyDescent="0.3">
      <c r="A74" s="10" t="s">
        <v>130</v>
      </c>
      <c r="B74" s="10" t="s">
        <v>15</v>
      </c>
      <c r="C74" s="10" t="s">
        <v>132</v>
      </c>
      <c r="D74" s="21" t="s">
        <v>131</v>
      </c>
      <c r="E74" s="11">
        <v>1</v>
      </c>
      <c r="F74" s="12">
        <v>9638.6</v>
      </c>
      <c r="G74" s="13">
        <f t="shared" si="3"/>
        <v>9638.6</v>
      </c>
    </row>
    <row r="75" spans="1:7" x14ac:dyDescent="0.3">
      <c r="A75" s="10" t="s">
        <v>133</v>
      </c>
      <c r="B75" s="10" t="s">
        <v>15</v>
      </c>
      <c r="C75" s="10" t="s">
        <v>132</v>
      </c>
      <c r="D75" s="21" t="s">
        <v>134</v>
      </c>
      <c r="E75" s="11">
        <v>1</v>
      </c>
      <c r="F75" s="12">
        <v>1834.5</v>
      </c>
      <c r="G75" s="13">
        <f t="shared" si="3"/>
        <v>1834.5</v>
      </c>
    </row>
    <row r="76" spans="1:7" ht="21.5" x14ac:dyDescent="0.3">
      <c r="A76" s="10" t="s">
        <v>135</v>
      </c>
      <c r="B76" s="10" t="s">
        <v>15</v>
      </c>
      <c r="C76" s="10" t="s">
        <v>132</v>
      </c>
      <c r="D76" s="21" t="s">
        <v>136</v>
      </c>
      <c r="E76" s="11">
        <v>1</v>
      </c>
      <c r="F76" s="12">
        <v>1607.85</v>
      </c>
      <c r="G76" s="13">
        <f t="shared" si="3"/>
        <v>1607.85</v>
      </c>
    </row>
    <row r="77" spans="1:7" x14ac:dyDescent="0.3">
      <c r="A77" s="10" t="s">
        <v>137</v>
      </c>
      <c r="B77" s="10" t="s">
        <v>15</v>
      </c>
      <c r="C77" s="10" t="s">
        <v>132</v>
      </c>
      <c r="D77" s="21" t="s">
        <v>138</v>
      </c>
      <c r="E77" s="11">
        <v>1</v>
      </c>
      <c r="F77" s="12">
        <v>1101.0999999999999</v>
      </c>
      <c r="G77" s="13">
        <f t="shared" si="3"/>
        <v>1101.0999999999999</v>
      </c>
    </row>
    <row r="78" spans="1:7" x14ac:dyDescent="0.3">
      <c r="A78" s="10" t="s">
        <v>139</v>
      </c>
      <c r="B78" s="10" t="s">
        <v>15</v>
      </c>
      <c r="C78" s="10" t="s">
        <v>84</v>
      </c>
      <c r="D78" s="21" t="s">
        <v>140</v>
      </c>
      <c r="E78" s="11">
        <v>30</v>
      </c>
      <c r="F78" s="12">
        <v>14.2</v>
      </c>
      <c r="G78" s="13">
        <f t="shared" si="3"/>
        <v>426</v>
      </c>
    </row>
    <row r="79" spans="1:7" x14ac:dyDescent="0.3">
      <c r="A79" s="10" t="s">
        <v>141</v>
      </c>
      <c r="B79" s="10" t="s">
        <v>15</v>
      </c>
      <c r="C79" s="10" t="s">
        <v>84</v>
      </c>
      <c r="D79" s="21" t="s">
        <v>142</v>
      </c>
      <c r="E79" s="11">
        <v>30</v>
      </c>
      <c r="F79" s="12">
        <v>15.2</v>
      </c>
      <c r="G79" s="13">
        <f t="shared" si="3"/>
        <v>456</v>
      </c>
    </row>
    <row r="80" spans="1:7" x14ac:dyDescent="0.3">
      <c r="A80" s="10" t="s">
        <v>143</v>
      </c>
      <c r="B80" s="10" t="s">
        <v>15</v>
      </c>
      <c r="C80" s="10" t="s">
        <v>132</v>
      </c>
      <c r="D80" s="21" t="s">
        <v>144</v>
      </c>
      <c r="E80" s="11">
        <v>1</v>
      </c>
      <c r="F80" s="12">
        <v>324.2</v>
      </c>
      <c r="G80" s="13">
        <f t="shared" si="3"/>
        <v>324.2</v>
      </c>
    </row>
    <row r="81" spans="1:7" x14ac:dyDescent="0.3">
      <c r="A81" s="10" t="s">
        <v>145</v>
      </c>
      <c r="B81" s="10" t="s">
        <v>15</v>
      </c>
      <c r="C81" s="10" t="s">
        <v>84</v>
      </c>
      <c r="D81" s="21" t="s">
        <v>146</v>
      </c>
      <c r="E81" s="11">
        <v>32</v>
      </c>
      <c r="F81" s="12">
        <v>39.9</v>
      </c>
      <c r="G81" s="13">
        <f t="shared" si="3"/>
        <v>1276.8</v>
      </c>
    </row>
    <row r="82" spans="1:7" x14ac:dyDescent="0.3">
      <c r="A82" s="10" t="s">
        <v>147</v>
      </c>
      <c r="B82" s="10" t="s">
        <v>15</v>
      </c>
      <c r="C82" s="10" t="s">
        <v>149</v>
      </c>
      <c r="D82" s="21" t="s">
        <v>148</v>
      </c>
      <c r="E82" s="11">
        <v>70</v>
      </c>
      <c r="F82" s="12">
        <v>30.35</v>
      </c>
      <c r="G82" s="13">
        <f t="shared" si="3"/>
        <v>2124.5</v>
      </c>
    </row>
    <row r="83" spans="1:7" x14ac:dyDescent="0.3">
      <c r="A83" s="10" t="s">
        <v>150</v>
      </c>
      <c r="B83" s="10" t="s">
        <v>15</v>
      </c>
      <c r="C83" s="10" t="s">
        <v>132</v>
      </c>
      <c r="D83" s="21" t="s">
        <v>151</v>
      </c>
      <c r="E83" s="11">
        <v>1</v>
      </c>
      <c r="F83" s="12">
        <v>712.1</v>
      </c>
      <c r="G83" s="13">
        <f t="shared" si="3"/>
        <v>712.1</v>
      </c>
    </row>
    <row r="84" spans="1:7" ht="21.5" x14ac:dyDescent="0.3">
      <c r="A84" s="10" t="s">
        <v>152</v>
      </c>
      <c r="B84" s="10" t="s">
        <v>15</v>
      </c>
      <c r="C84" s="10" t="s">
        <v>132</v>
      </c>
      <c r="D84" s="21" t="s">
        <v>153</v>
      </c>
      <c r="E84" s="11">
        <v>9</v>
      </c>
      <c r="F84" s="12">
        <v>133.25</v>
      </c>
      <c r="G84" s="13">
        <f t="shared" si="3"/>
        <v>1199.25</v>
      </c>
    </row>
    <row r="85" spans="1:7" x14ac:dyDescent="0.3">
      <c r="A85" s="10" t="s">
        <v>154</v>
      </c>
      <c r="B85" s="10" t="s">
        <v>15</v>
      </c>
      <c r="C85" s="10" t="s">
        <v>132</v>
      </c>
      <c r="D85" s="21" t="s">
        <v>155</v>
      </c>
      <c r="E85" s="11">
        <v>10</v>
      </c>
      <c r="F85" s="12">
        <v>64.599999999999994</v>
      </c>
      <c r="G85" s="13">
        <f t="shared" si="3"/>
        <v>646</v>
      </c>
    </row>
    <row r="86" spans="1:7" x14ac:dyDescent="0.3">
      <c r="A86" s="14"/>
      <c r="B86" s="14"/>
      <c r="C86" s="14"/>
      <c r="D86" s="22" t="s">
        <v>156</v>
      </c>
      <c r="E86" s="15">
        <v>1</v>
      </c>
      <c r="F86" s="9">
        <f>SUM(G73:G85)</f>
        <v>22324.9</v>
      </c>
      <c r="G86" s="9">
        <f>ROUND(F86*E86,2)</f>
        <v>22324.9</v>
      </c>
    </row>
    <row r="87" spans="1:7" ht="0.95" customHeight="1" x14ac:dyDescent="0.3">
      <c r="A87" s="16"/>
      <c r="B87" s="16"/>
      <c r="C87" s="16"/>
      <c r="D87" s="23"/>
      <c r="E87" s="16"/>
      <c r="F87" s="16"/>
      <c r="G87" s="16"/>
    </row>
    <row r="88" spans="1:7" x14ac:dyDescent="0.3">
      <c r="A88" s="7" t="s">
        <v>157</v>
      </c>
      <c r="B88" s="7" t="s">
        <v>11</v>
      </c>
      <c r="C88" s="7" t="s">
        <v>12</v>
      </c>
      <c r="D88" s="20" t="s">
        <v>158</v>
      </c>
      <c r="E88" s="8">
        <f>E149</f>
        <v>1</v>
      </c>
      <c r="F88" s="9">
        <f>F149</f>
        <v>23883.5</v>
      </c>
      <c r="G88" s="9">
        <f>G149</f>
        <v>23883.5</v>
      </c>
    </row>
    <row r="89" spans="1:7" x14ac:dyDescent="0.3">
      <c r="A89" s="17" t="s">
        <v>159</v>
      </c>
      <c r="B89" s="17" t="s">
        <v>11</v>
      </c>
      <c r="C89" s="17" t="s">
        <v>12</v>
      </c>
      <c r="D89" s="24" t="s">
        <v>160</v>
      </c>
      <c r="E89" s="18">
        <f>E91</f>
        <v>1</v>
      </c>
      <c r="F89" s="9">
        <f>F91</f>
        <v>215</v>
      </c>
      <c r="G89" s="9">
        <f>G91</f>
        <v>215</v>
      </c>
    </row>
    <row r="90" spans="1:7" x14ac:dyDescent="0.3">
      <c r="A90" s="10" t="s">
        <v>161</v>
      </c>
      <c r="B90" s="10" t="s">
        <v>15</v>
      </c>
      <c r="C90" s="10" t="s">
        <v>163</v>
      </c>
      <c r="D90" s="21" t="s">
        <v>162</v>
      </c>
      <c r="E90" s="11">
        <v>1</v>
      </c>
      <c r="F90" s="12">
        <v>215</v>
      </c>
      <c r="G90" s="13">
        <f>ROUND(E90*F90,2)</f>
        <v>215</v>
      </c>
    </row>
    <row r="91" spans="1:7" x14ac:dyDescent="0.3">
      <c r="A91" s="14"/>
      <c r="B91" s="14"/>
      <c r="C91" s="14"/>
      <c r="D91" s="22" t="s">
        <v>164</v>
      </c>
      <c r="E91" s="11">
        <v>1</v>
      </c>
      <c r="F91" s="9">
        <f>G90</f>
        <v>215</v>
      </c>
      <c r="G91" s="9">
        <f>ROUND(F91*E91,2)</f>
        <v>215</v>
      </c>
    </row>
    <row r="92" spans="1:7" ht="0.95" customHeight="1" x14ac:dyDescent="0.3">
      <c r="A92" s="16"/>
      <c r="B92" s="16"/>
      <c r="C92" s="16"/>
      <c r="D92" s="23"/>
      <c r="E92" s="16"/>
      <c r="F92" s="16"/>
      <c r="G92" s="16"/>
    </row>
    <row r="93" spans="1:7" x14ac:dyDescent="0.3">
      <c r="A93" s="17" t="s">
        <v>165</v>
      </c>
      <c r="B93" s="17" t="s">
        <v>11</v>
      </c>
      <c r="C93" s="17" t="s">
        <v>12</v>
      </c>
      <c r="D93" s="24" t="s">
        <v>166</v>
      </c>
      <c r="E93" s="18">
        <f>E95</f>
        <v>1</v>
      </c>
      <c r="F93" s="9">
        <f>F95</f>
        <v>384.75</v>
      </c>
      <c r="G93" s="9">
        <f>G95</f>
        <v>384.75</v>
      </c>
    </row>
    <row r="94" spans="1:7" x14ac:dyDescent="0.3">
      <c r="A94" s="10" t="s">
        <v>167</v>
      </c>
      <c r="B94" s="10" t="s">
        <v>15</v>
      </c>
      <c r="C94" s="10" t="s">
        <v>84</v>
      </c>
      <c r="D94" s="21" t="s">
        <v>168</v>
      </c>
      <c r="E94" s="11">
        <v>15</v>
      </c>
      <c r="F94" s="12">
        <v>25.65</v>
      </c>
      <c r="G94" s="13">
        <f>ROUND(E94*F94,2)</f>
        <v>384.75</v>
      </c>
    </row>
    <row r="95" spans="1:7" x14ac:dyDescent="0.3">
      <c r="A95" s="14"/>
      <c r="B95" s="14"/>
      <c r="C95" s="14"/>
      <c r="D95" s="22" t="s">
        <v>169</v>
      </c>
      <c r="E95" s="11">
        <v>1</v>
      </c>
      <c r="F95" s="9">
        <f>G94</f>
        <v>384.75</v>
      </c>
      <c r="G95" s="9">
        <f>ROUND(F95*E95,2)</f>
        <v>384.75</v>
      </c>
    </row>
    <row r="96" spans="1:7" ht="0.95" customHeight="1" x14ac:dyDescent="0.3">
      <c r="A96" s="16"/>
      <c r="B96" s="16"/>
      <c r="C96" s="16"/>
      <c r="D96" s="23"/>
      <c r="E96" s="16"/>
      <c r="F96" s="16"/>
      <c r="G96" s="16"/>
    </row>
    <row r="97" spans="1:7" x14ac:dyDescent="0.3">
      <c r="A97" s="17" t="s">
        <v>170</v>
      </c>
      <c r="B97" s="17" t="s">
        <v>11</v>
      </c>
      <c r="C97" s="17" t="s">
        <v>12</v>
      </c>
      <c r="D97" s="24" t="s">
        <v>171</v>
      </c>
      <c r="E97" s="18">
        <f>E99</f>
        <v>1</v>
      </c>
      <c r="F97" s="9">
        <f>F99</f>
        <v>6645.2</v>
      </c>
      <c r="G97" s="9">
        <f>G99</f>
        <v>6645.2</v>
      </c>
    </row>
    <row r="98" spans="1:7" x14ac:dyDescent="0.3">
      <c r="A98" s="10" t="s">
        <v>172</v>
      </c>
      <c r="B98" s="10" t="s">
        <v>15</v>
      </c>
      <c r="C98" s="10" t="s">
        <v>163</v>
      </c>
      <c r="D98" s="21" t="s">
        <v>173</v>
      </c>
      <c r="E98" s="11">
        <v>1</v>
      </c>
      <c r="F98" s="12">
        <v>6645.2</v>
      </c>
      <c r="G98" s="13">
        <f>ROUND(E98*F98,2)</f>
        <v>6645.2</v>
      </c>
    </row>
    <row r="99" spans="1:7" x14ac:dyDescent="0.3">
      <c r="A99" s="14"/>
      <c r="B99" s="14"/>
      <c r="C99" s="14"/>
      <c r="D99" s="22" t="s">
        <v>174</v>
      </c>
      <c r="E99" s="11">
        <v>1</v>
      </c>
      <c r="F99" s="9">
        <f>G98</f>
        <v>6645.2</v>
      </c>
      <c r="G99" s="9">
        <f>ROUND(F99*E99,2)</f>
        <v>6645.2</v>
      </c>
    </row>
    <row r="100" spans="1:7" ht="0.95" customHeight="1" x14ac:dyDescent="0.3">
      <c r="A100" s="16"/>
      <c r="B100" s="16"/>
      <c r="C100" s="16"/>
      <c r="D100" s="23"/>
      <c r="E100" s="16"/>
      <c r="F100" s="16"/>
      <c r="G100" s="16"/>
    </row>
    <row r="101" spans="1:7" x14ac:dyDescent="0.3">
      <c r="A101" s="17" t="s">
        <v>175</v>
      </c>
      <c r="B101" s="17" t="s">
        <v>11</v>
      </c>
      <c r="C101" s="17" t="s">
        <v>12</v>
      </c>
      <c r="D101" s="24" t="s">
        <v>176</v>
      </c>
      <c r="E101" s="18">
        <f>E103</f>
        <v>1</v>
      </c>
      <c r="F101" s="9">
        <f>F103</f>
        <v>88.5</v>
      </c>
      <c r="G101" s="9">
        <f>G103</f>
        <v>88.5</v>
      </c>
    </row>
    <row r="102" spans="1:7" x14ac:dyDescent="0.3">
      <c r="A102" s="10" t="s">
        <v>177</v>
      </c>
      <c r="B102" s="10" t="s">
        <v>15</v>
      </c>
      <c r="C102" s="10" t="s">
        <v>84</v>
      </c>
      <c r="D102" s="21" t="s">
        <v>178</v>
      </c>
      <c r="E102" s="11">
        <v>15</v>
      </c>
      <c r="F102" s="12">
        <v>5.9</v>
      </c>
      <c r="G102" s="13">
        <f>ROUND(E102*F102,2)</f>
        <v>88.5</v>
      </c>
    </row>
    <row r="103" spans="1:7" x14ac:dyDescent="0.3">
      <c r="A103" s="14"/>
      <c r="B103" s="14"/>
      <c r="C103" s="14"/>
      <c r="D103" s="22" t="s">
        <v>179</v>
      </c>
      <c r="E103" s="11">
        <v>1</v>
      </c>
      <c r="F103" s="9">
        <f>G102</f>
        <v>88.5</v>
      </c>
      <c r="G103" s="9">
        <f>ROUND(F103*E103,2)</f>
        <v>88.5</v>
      </c>
    </row>
    <row r="104" spans="1:7" ht="0.95" customHeight="1" x14ac:dyDescent="0.3">
      <c r="A104" s="16"/>
      <c r="B104" s="16"/>
      <c r="C104" s="16"/>
      <c r="D104" s="23"/>
      <c r="E104" s="16"/>
      <c r="F104" s="16"/>
      <c r="G104" s="16"/>
    </row>
    <row r="105" spans="1:7" x14ac:dyDescent="0.3">
      <c r="A105" s="17" t="s">
        <v>180</v>
      </c>
      <c r="B105" s="17" t="s">
        <v>11</v>
      </c>
      <c r="C105" s="17" t="s">
        <v>12</v>
      </c>
      <c r="D105" s="24" t="s">
        <v>181</v>
      </c>
      <c r="E105" s="18">
        <f>E111</f>
        <v>1</v>
      </c>
      <c r="F105" s="9">
        <f>F111</f>
        <v>2637.25</v>
      </c>
      <c r="G105" s="9">
        <f>G111</f>
        <v>2637.25</v>
      </c>
    </row>
    <row r="106" spans="1:7" x14ac:dyDescent="0.3">
      <c r="A106" s="10" t="s">
        <v>182</v>
      </c>
      <c r="B106" s="10" t="s">
        <v>15</v>
      </c>
      <c r="C106" s="10" t="s">
        <v>84</v>
      </c>
      <c r="D106" s="21" t="s">
        <v>183</v>
      </c>
      <c r="E106" s="11">
        <v>250</v>
      </c>
      <c r="F106" s="12">
        <v>2.65</v>
      </c>
      <c r="G106" s="13">
        <f>ROUND(E106*F106,2)</f>
        <v>662.5</v>
      </c>
    </row>
    <row r="107" spans="1:7" x14ac:dyDescent="0.3">
      <c r="A107" s="10" t="s">
        <v>184</v>
      </c>
      <c r="B107" s="10" t="s">
        <v>15</v>
      </c>
      <c r="C107" s="10" t="s">
        <v>84</v>
      </c>
      <c r="D107" s="21" t="s">
        <v>185</v>
      </c>
      <c r="E107" s="11">
        <v>400</v>
      </c>
      <c r="F107" s="12">
        <v>3.25</v>
      </c>
      <c r="G107" s="13">
        <f>ROUND(E107*F107,2)</f>
        <v>1300</v>
      </c>
    </row>
    <row r="108" spans="1:7" x14ac:dyDescent="0.3">
      <c r="A108" s="10" t="s">
        <v>186</v>
      </c>
      <c r="B108" s="10" t="s">
        <v>15</v>
      </c>
      <c r="C108" s="10" t="s">
        <v>84</v>
      </c>
      <c r="D108" s="21" t="s">
        <v>187</v>
      </c>
      <c r="E108" s="11">
        <v>30</v>
      </c>
      <c r="F108" s="12">
        <v>3.45</v>
      </c>
      <c r="G108" s="13">
        <f>ROUND(E108*F108,2)</f>
        <v>103.5</v>
      </c>
    </row>
    <row r="109" spans="1:7" x14ac:dyDescent="0.3">
      <c r="A109" s="10" t="s">
        <v>188</v>
      </c>
      <c r="B109" s="10" t="s">
        <v>15</v>
      </c>
      <c r="C109" s="10" t="s">
        <v>84</v>
      </c>
      <c r="D109" s="21" t="s">
        <v>189</v>
      </c>
      <c r="E109" s="11">
        <v>15</v>
      </c>
      <c r="F109" s="12">
        <v>7.15</v>
      </c>
      <c r="G109" s="13">
        <f>ROUND(E109*F109,2)</f>
        <v>107.25</v>
      </c>
    </row>
    <row r="110" spans="1:7" x14ac:dyDescent="0.3">
      <c r="A110" s="10" t="s">
        <v>190</v>
      </c>
      <c r="B110" s="10" t="s">
        <v>15</v>
      </c>
      <c r="C110" s="10" t="s">
        <v>84</v>
      </c>
      <c r="D110" s="21" t="s">
        <v>191</v>
      </c>
      <c r="E110" s="11">
        <v>40</v>
      </c>
      <c r="F110" s="12">
        <v>11.6</v>
      </c>
      <c r="G110" s="13">
        <f>ROUND(E110*F110,2)</f>
        <v>464</v>
      </c>
    </row>
    <row r="111" spans="1:7" x14ac:dyDescent="0.3">
      <c r="A111" s="14"/>
      <c r="B111" s="14"/>
      <c r="C111" s="14"/>
      <c r="D111" s="22" t="s">
        <v>192</v>
      </c>
      <c r="E111" s="11">
        <v>1</v>
      </c>
      <c r="F111" s="9">
        <f>SUM(G106:G110)</f>
        <v>2637.25</v>
      </c>
      <c r="G111" s="9">
        <f>ROUND(F111*E111,2)</f>
        <v>2637.25</v>
      </c>
    </row>
    <row r="112" spans="1:7" ht="0.95" customHeight="1" x14ac:dyDescent="0.3">
      <c r="A112" s="16"/>
      <c r="B112" s="16"/>
      <c r="C112" s="16"/>
      <c r="D112" s="23"/>
      <c r="E112" s="16"/>
      <c r="F112" s="16"/>
      <c r="G112" s="16"/>
    </row>
    <row r="113" spans="1:7" x14ac:dyDescent="0.3">
      <c r="A113" s="17" t="s">
        <v>193</v>
      </c>
      <c r="B113" s="17" t="s">
        <v>11</v>
      </c>
      <c r="C113" s="17" t="s">
        <v>12</v>
      </c>
      <c r="D113" s="24" t="s">
        <v>194</v>
      </c>
      <c r="E113" s="18">
        <f>E125</f>
        <v>1</v>
      </c>
      <c r="F113" s="9">
        <f>F125</f>
        <v>5070.3000000000011</v>
      </c>
      <c r="G113" s="9">
        <f>G125</f>
        <v>5070.3</v>
      </c>
    </row>
    <row r="114" spans="1:7" x14ac:dyDescent="0.3">
      <c r="A114" s="10" t="s">
        <v>195</v>
      </c>
      <c r="B114" s="10" t="s">
        <v>15</v>
      </c>
      <c r="C114" s="10" t="s">
        <v>163</v>
      </c>
      <c r="D114" s="21" t="s">
        <v>196</v>
      </c>
      <c r="E114" s="11">
        <v>18</v>
      </c>
      <c r="F114" s="12">
        <v>38.6</v>
      </c>
      <c r="G114" s="13">
        <f t="shared" ref="G114:G124" si="4">ROUND(E114*F114,2)</f>
        <v>694.8</v>
      </c>
    </row>
    <row r="115" spans="1:7" x14ac:dyDescent="0.3">
      <c r="A115" s="10" t="s">
        <v>197</v>
      </c>
      <c r="B115" s="10" t="s">
        <v>15</v>
      </c>
      <c r="C115" s="10" t="s">
        <v>163</v>
      </c>
      <c r="D115" s="21" t="s">
        <v>198</v>
      </c>
      <c r="E115" s="11">
        <v>13</v>
      </c>
      <c r="F115" s="12">
        <v>49.9</v>
      </c>
      <c r="G115" s="13">
        <f t="shared" si="4"/>
        <v>648.70000000000005</v>
      </c>
    </row>
    <row r="116" spans="1:7" x14ac:dyDescent="0.3">
      <c r="A116" s="10" t="s">
        <v>199</v>
      </c>
      <c r="B116" s="10" t="s">
        <v>15</v>
      </c>
      <c r="C116" s="10" t="s">
        <v>163</v>
      </c>
      <c r="D116" s="21" t="s">
        <v>200</v>
      </c>
      <c r="E116" s="11">
        <v>2</v>
      </c>
      <c r="F116" s="12">
        <v>62.4</v>
      </c>
      <c r="G116" s="13">
        <f t="shared" si="4"/>
        <v>124.8</v>
      </c>
    </row>
    <row r="117" spans="1:7" x14ac:dyDescent="0.3">
      <c r="A117" s="10" t="s">
        <v>201</v>
      </c>
      <c r="B117" s="10" t="s">
        <v>15</v>
      </c>
      <c r="C117" s="10" t="s">
        <v>163</v>
      </c>
      <c r="D117" s="21" t="s">
        <v>202</v>
      </c>
      <c r="E117" s="11">
        <v>1</v>
      </c>
      <c r="F117" s="12">
        <v>381.2</v>
      </c>
      <c r="G117" s="13">
        <f t="shared" si="4"/>
        <v>381.2</v>
      </c>
    </row>
    <row r="118" spans="1:7" ht="21.5" x14ac:dyDescent="0.3">
      <c r="A118" s="10" t="s">
        <v>203</v>
      </c>
      <c r="B118" s="10" t="s">
        <v>15</v>
      </c>
      <c r="C118" s="10" t="s">
        <v>84</v>
      </c>
      <c r="D118" s="21" t="s">
        <v>204</v>
      </c>
      <c r="E118" s="11">
        <v>8</v>
      </c>
      <c r="F118" s="12">
        <v>68.8</v>
      </c>
      <c r="G118" s="13">
        <f t="shared" si="4"/>
        <v>550.4</v>
      </c>
    </row>
    <row r="119" spans="1:7" ht="21.5" x14ac:dyDescent="0.3">
      <c r="A119" s="10" t="s">
        <v>205</v>
      </c>
      <c r="B119" s="10" t="s">
        <v>15</v>
      </c>
      <c r="C119" s="10" t="s">
        <v>84</v>
      </c>
      <c r="D119" s="21" t="s">
        <v>206</v>
      </c>
      <c r="E119" s="11">
        <v>1</v>
      </c>
      <c r="F119" s="12">
        <v>312.3</v>
      </c>
      <c r="G119" s="13">
        <f t="shared" si="4"/>
        <v>312.3</v>
      </c>
    </row>
    <row r="120" spans="1:7" x14ac:dyDescent="0.3">
      <c r="A120" s="10" t="s">
        <v>207</v>
      </c>
      <c r="B120" s="10" t="s">
        <v>15</v>
      </c>
      <c r="C120" s="10" t="s">
        <v>163</v>
      </c>
      <c r="D120" s="21" t="s">
        <v>208</v>
      </c>
      <c r="E120" s="11">
        <v>13</v>
      </c>
      <c r="F120" s="12">
        <v>31.1</v>
      </c>
      <c r="G120" s="13">
        <f t="shared" si="4"/>
        <v>404.3</v>
      </c>
    </row>
    <row r="121" spans="1:7" x14ac:dyDescent="0.3">
      <c r="A121" s="10" t="s">
        <v>209</v>
      </c>
      <c r="B121" s="10" t="s">
        <v>15</v>
      </c>
      <c r="C121" s="10" t="s">
        <v>163</v>
      </c>
      <c r="D121" s="21" t="s">
        <v>210</v>
      </c>
      <c r="E121" s="11">
        <v>47</v>
      </c>
      <c r="F121" s="12">
        <v>31.1</v>
      </c>
      <c r="G121" s="13">
        <f t="shared" si="4"/>
        <v>1461.7</v>
      </c>
    </row>
    <row r="122" spans="1:7" x14ac:dyDescent="0.3">
      <c r="A122" s="10" t="s">
        <v>211</v>
      </c>
      <c r="B122" s="10" t="s">
        <v>15</v>
      </c>
      <c r="C122" s="10" t="s">
        <v>163</v>
      </c>
      <c r="D122" s="21" t="s">
        <v>212</v>
      </c>
      <c r="E122" s="11">
        <v>12</v>
      </c>
      <c r="F122" s="12">
        <v>23.2</v>
      </c>
      <c r="G122" s="13">
        <f t="shared" si="4"/>
        <v>278.39999999999998</v>
      </c>
    </row>
    <row r="123" spans="1:7" x14ac:dyDescent="0.3">
      <c r="A123" s="10" t="s">
        <v>213</v>
      </c>
      <c r="B123" s="10" t="s">
        <v>15</v>
      </c>
      <c r="C123" s="10" t="s">
        <v>163</v>
      </c>
      <c r="D123" s="21" t="s">
        <v>214</v>
      </c>
      <c r="E123" s="11">
        <v>1</v>
      </c>
      <c r="F123" s="12">
        <v>54.1</v>
      </c>
      <c r="G123" s="13">
        <f t="shared" si="4"/>
        <v>54.1</v>
      </c>
    </row>
    <row r="124" spans="1:7" x14ac:dyDescent="0.3">
      <c r="A124" s="10" t="s">
        <v>215</v>
      </c>
      <c r="B124" s="10" t="s">
        <v>15</v>
      </c>
      <c r="C124" s="10" t="s">
        <v>163</v>
      </c>
      <c r="D124" s="21" t="s">
        <v>216</v>
      </c>
      <c r="E124" s="11">
        <v>2</v>
      </c>
      <c r="F124" s="12">
        <v>79.8</v>
      </c>
      <c r="G124" s="13">
        <f t="shared" si="4"/>
        <v>159.6</v>
      </c>
    </row>
    <row r="125" spans="1:7" x14ac:dyDescent="0.3">
      <c r="A125" s="14"/>
      <c r="B125" s="14"/>
      <c r="C125" s="14"/>
      <c r="D125" s="22" t="s">
        <v>217</v>
      </c>
      <c r="E125" s="11">
        <v>1</v>
      </c>
      <c r="F125" s="9">
        <f>SUM(G114:G124)</f>
        <v>5070.3000000000011</v>
      </c>
      <c r="G125" s="9">
        <f>ROUND(F125*E125,2)</f>
        <v>5070.3</v>
      </c>
    </row>
    <row r="126" spans="1:7" ht="0.95" customHeight="1" x14ac:dyDescent="0.3">
      <c r="A126" s="16"/>
      <c r="B126" s="16"/>
      <c r="C126" s="16"/>
      <c r="D126" s="23"/>
      <c r="E126" s="16"/>
      <c r="F126" s="16"/>
      <c r="G126" s="16"/>
    </row>
    <row r="127" spans="1:7" x14ac:dyDescent="0.3">
      <c r="A127" s="17" t="s">
        <v>218</v>
      </c>
      <c r="B127" s="17" t="s">
        <v>11</v>
      </c>
      <c r="C127" s="17" t="s">
        <v>12</v>
      </c>
      <c r="D127" s="24" t="s">
        <v>219</v>
      </c>
      <c r="E127" s="18">
        <f>E134</f>
        <v>1</v>
      </c>
      <c r="F127" s="9">
        <f>F134</f>
        <v>6785</v>
      </c>
      <c r="G127" s="9">
        <f>G134</f>
        <v>6785</v>
      </c>
    </row>
    <row r="128" spans="1:7" x14ac:dyDescent="0.3">
      <c r="A128" s="10" t="s">
        <v>220</v>
      </c>
      <c r="B128" s="10" t="s">
        <v>15</v>
      </c>
      <c r="C128" s="10" t="s">
        <v>163</v>
      </c>
      <c r="D128" s="21" t="s">
        <v>221</v>
      </c>
      <c r="E128" s="11">
        <v>6</v>
      </c>
      <c r="F128" s="12">
        <v>58.1</v>
      </c>
      <c r="G128" s="13">
        <f t="shared" ref="G128:G133" si="5">ROUND(E128*F128,2)</f>
        <v>348.6</v>
      </c>
    </row>
    <row r="129" spans="1:7" x14ac:dyDescent="0.3">
      <c r="A129" s="10" t="s">
        <v>222</v>
      </c>
      <c r="B129" s="10" t="s">
        <v>15</v>
      </c>
      <c r="C129" s="10" t="s">
        <v>163</v>
      </c>
      <c r="D129" s="21" t="s">
        <v>223</v>
      </c>
      <c r="E129" s="11">
        <v>18</v>
      </c>
      <c r="F129" s="12">
        <v>56.2</v>
      </c>
      <c r="G129" s="13">
        <f t="shared" si="5"/>
        <v>1011.6</v>
      </c>
    </row>
    <row r="130" spans="1:7" x14ac:dyDescent="0.3">
      <c r="A130" s="10" t="s">
        <v>224</v>
      </c>
      <c r="B130" s="10" t="s">
        <v>15</v>
      </c>
      <c r="C130" s="10" t="s">
        <v>163</v>
      </c>
      <c r="D130" s="21" t="s">
        <v>225</v>
      </c>
      <c r="E130" s="11">
        <v>16</v>
      </c>
      <c r="F130" s="12">
        <v>51.6</v>
      </c>
      <c r="G130" s="13">
        <f t="shared" si="5"/>
        <v>825.6</v>
      </c>
    </row>
    <row r="131" spans="1:7" ht="21.5" x14ac:dyDescent="0.3">
      <c r="A131" s="10" t="s">
        <v>226</v>
      </c>
      <c r="B131" s="10" t="s">
        <v>15</v>
      </c>
      <c r="C131" s="10" t="s">
        <v>84</v>
      </c>
      <c r="D131" s="21" t="s">
        <v>227</v>
      </c>
      <c r="E131" s="11">
        <v>61</v>
      </c>
      <c r="F131" s="12">
        <v>39.700000000000003</v>
      </c>
      <c r="G131" s="13">
        <f t="shared" si="5"/>
        <v>2421.6999999999998</v>
      </c>
    </row>
    <row r="132" spans="1:7" ht="21.5" x14ac:dyDescent="0.3">
      <c r="A132" s="10" t="s">
        <v>228</v>
      </c>
      <c r="B132" s="10" t="s">
        <v>15</v>
      </c>
      <c r="C132" s="10" t="s">
        <v>84</v>
      </c>
      <c r="D132" s="21" t="s">
        <v>229</v>
      </c>
      <c r="E132" s="11">
        <v>39</v>
      </c>
      <c r="F132" s="12">
        <v>45.45</v>
      </c>
      <c r="G132" s="13">
        <f t="shared" si="5"/>
        <v>1772.55</v>
      </c>
    </row>
    <row r="133" spans="1:7" x14ac:dyDescent="0.3">
      <c r="A133" s="10" t="s">
        <v>230</v>
      </c>
      <c r="B133" s="10" t="s">
        <v>15</v>
      </c>
      <c r="C133" s="10" t="s">
        <v>163</v>
      </c>
      <c r="D133" s="21" t="s">
        <v>231</v>
      </c>
      <c r="E133" s="11">
        <v>7</v>
      </c>
      <c r="F133" s="12">
        <v>57.85</v>
      </c>
      <c r="G133" s="13">
        <f t="shared" si="5"/>
        <v>404.95</v>
      </c>
    </row>
    <row r="134" spans="1:7" x14ac:dyDescent="0.3">
      <c r="A134" s="14"/>
      <c r="B134" s="14"/>
      <c r="C134" s="14"/>
      <c r="D134" s="22" t="s">
        <v>232</v>
      </c>
      <c r="E134" s="11">
        <v>1</v>
      </c>
      <c r="F134" s="9">
        <f>SUM(G128:G133)</f>
        <v>6785</v>
      </c>
      <c r="G134" s="9">
        <f>ROUND(F134*E134,2)</f>
        <v>6785</v>
      </c>
    </row>
    <row r="135" spans="1:7" ht="0.95" customHeight="1" x14ac:dyDescent="0.3">
      <c r="A135" s="16"/>
      <c r="B135" s="16"/>
      <c r="C135" s="16"/>
      <c r="D135" s="23"/>
      <c r="E135" s="16"/>
      <c r="F135" s="16"/>
      <c r="G135" s="16"/>
    </row>
    <row r="136" spans="1:7" x14ac:dyDescent="0.3">
      <c r="A136" s="17" t="s">
        <v>233</v>
      </c>
      <c r="B136" s="17" t="s">
        <v>11</v>
      </c>
      <c r="C136" s="17" t="s">
        <v>12</v>
      </c>
      <c r="D136" s="24" t="s">
        <v>234</v>
      </c>
      <c r="E136" s="18">
        <f>E138</f>
        <v>1</v>
      </c>
      <c r="F136" s="9">
        <f>F138</f>
        <v>1122</v>
      </c>
      <c r="G136" s="9">
        <f>G138</f>
        <v>1122</v>
      </c>
    </row>
    <row r="137" spans="1:7" ht="21.5" x14ac:dyDescent="0.3">
      <c r="A137" s="10" t="s">
        <v>235</v>
      </c>
      <c r="B137" s="10" t="s">
        <v>15</v>
      </c>
      <c r="C137" s="10" t="s">
        <v>163</v>
      </c>
      <c r="D137" s="21" t="s">
        <v>236</v>
      </c>
      <c r="E137" s="11">
        <v>10</v>
      </c>
      <c r="F137" s="12">
        <v>112.2</v>
      </c>
      <c r="G137" s="13">
        <f>ROUND(E137*F137,2)</f>
        <v>1122</v>
      </c>
    </row>
    <row r="138" spans="1:7" x14ac:dyDescent="0.3">
      <c r="A138" s="14"/>
      <c r="B138" s="14"/>
      <c r="C138" s="14"/>
      <c r="D138" s="22" t="s">
        <v>237</v>
      </c>
      <c r="E138" s="11">
        <v>1</v>
      </c>
      <c r="F138" s="9">
        <f>G137</f>
        <v>1122</v>
      </c>
      <c r="G138" s="9">
        <f>ROUND(F138*E138,2)</f>
        <v>1122</v>
      </c>
    </row>
    <row r="139" spans="1:7" ht="0.95" customHeight="1" x14ac:dyDescent="0.3">
      <c r="A139" s="16"/>
      <c r="B139" s="16"/>
      <c r="C139" s="16"/>
      <c r="D139" s="23"/>
      <c r="E139" s="16"/>
      <c r="F139" s="16"/>
      <c r="G139" s="16"/>
    </row>
    <row r="140" spans="1:7" x14ac:dyDescent="0.3">
      <c r="A140" s="17" t="s">
        <v>238</v>
      </c>
      <c r="B140" s="17" t="s">
        <v>11</v>
      </c>
      <c r="C140" s="17" t="s">
        <v>12</v>
      </c>
      <c r="D140" s="24" t="s">
        <v>239</v>
      </c>
      <c r="E140" s="18">
        <f>E143</f>
        <v>1</v>
      </c>
      <c r="F140" s="9">
        <f>F143</f>
        <v>610</v>
      </c>
      <c r="G140" s="9">
        <f>G143</f>
        <v>610</v>
      </c>
    </row>
    <row r="141" spans="1:7" x14ac:dyDescent="0.3">
      <c r="A141" s="10" t="s">
        <v>240</v>
      </c>
      <c r="B141" s="10" t="s">
        <v>15</v>
      </c>
      <c r="C141" s="10" t="s">
        <v>163</v>
      </c>
      <c r="D141" s="21" t="s">
        <v>241</v>
      </c>
      <c r="E141" s="11">
        <v>1</v>
      </c>
      <c r="F141" s="12">
        <v>385</v>
      </c>
      <c r="G141" s="13">
        <f>ROUND(E141*F141,2)</f>
        <v>385</v>
      </c>
    </row>
    <row r="142" spans="1:7" x14ac:dyDescent="0.3">
      <c r="A142" s="10" t="s">
        <v>242</v>
      </c>
      <c r="B142" s="10" t="s">
        <v>15</v>
      </c>
      <c r="C142" s="10" t="s">
        <v>163</v>
      </c>
      <c r="D142" s="21" t="s">
        <v>243</v>
      </c>
      <c r="E142" s="11">
        <v>1</v>
      </c>
      <c r="F142" s="12">
        <v>225</v>
      </c>
      <c r="G142" s="13">
        <f>ROUND(E142*F142,2)</f>
        <v>225</v>
      </c>
    </row>
    <row r="143" spans="1:7" x14ac:dyDescent="0.3">
      <c r="A143" s="14"/>
      <c r="B143" s="14"/>
      <c r="C143" s="14"/>
      <c r="D143" s="22" t="s">
        <v>244</v>
      </c>
      <c r="E143" s="11">
        <v>1</v>
      </c>
      <c r="F143" s="9">
        <f>SUM(G141:G142)</f>
        <v>610</v>
      </c>
      <c r="G143" s="9">
        <f>ROUND(F143*E143,2)</f>
        <v>610</v>
      </c>
    </row>
    <row r="144" spans="1:7" ht="0.95" customHeight="1" x14ac:dyDescent="0.3">
      <c r="A144" s="16"/>
      <c r="B144" s="16"/>
      <c r="C144" s="16"/>
      <c r="D144" s="23"/>
      <c r="E144" s="16"/>
      <c r="F144" s="16"/>
      <c r="G144" s="16"/>
    </row>
    <row r="145" spans="1:7" x14ac:dyDescent="0.3">
      <c r="A145" s="17" t="s">
        <v>245</v>
      </c>
      <c r="B145" s="17" t="s">
        <v>11</v>
      </c>
      <c r="C145" s="17" t="s">
        <v>12</v>
      </c>
      <c r="D145" s="24" t="s">
        <v>246</v>
      </c>
      <c r="E145" s="18">
        <f>E147</f>
        <v>1</v>
      </c>
      <c r="F145" s="9">
        <f>F147</f>
        <v>325.5</v>
      </c>
      <c r="G145" s="9">
        <f>G147</f>
        <v>325.5</v>
      </c>
    </row>
    <row r="146" spans="1:7" x14ac:dyDescent="0.3">
      <c r="A146" s="10" t="s">
        <v>247</v>
      </c>
      <c r="B146" s="10" t="s">
        <v>15</v>
      </c>
      <c r="C146" s="10" t="s">
        <v>163</v>
      </c>
      <c r="D146" s="21" t="s">
        <v>248</v>
      </c>
      <c r="E146" s="11">
        <v>1</v>
      </c>
      <c r="F146" s="12">
        <v>325.5</v>
      </c>
      <c r="G146" s="13">
        <f>ROUND(E146*F146,2)</f>
        <v>325.5</v>
      </c>
    </row>
    <row r="147" spans="1:7" x14ac:dyDescent="0.3">
      <c r="A147" s="14"/>
      <c r="B147" s="14"/>
      <c r="C147" s="14"/>
      <c r="D147" s="22" t="s">
        <v>249</v>
      </c>
      <c r="E147" s="11">
        <v>1</v>
      </c>
      <c r="F147" s="9">
        <f>G146</f>
        <v>325.5</v>
      </c>
      <c r="G147" s="9">
        <f>ROUND(F147*E147,2)</f>
        <v>325.5</v>
      </c>
    </row>
    <row r="148" spans="1:7" ht="0.95" customHeight="1" x14ac:dyDescent="0.3">
      <c r="A148" s="16"/>
      <c r="B148" s="16"/>
      <c r="C148" s="16"/>
      <c r="D148" s="23"/>
      <c r="E148" s="16"/>
      <c r="F148" s="16"/>
      <c r="G148" s="16"/>
    </row>
    <row r="149" spans="1:7" x14ac:dyDescent="0.3">
      <c r="A149" s="14"/>
      <c r="B149" s="14"/>
      <c r="C149" s="14"/>
      <c r="D149" s="22" t="s">
        <v>250</v>
      </c>
      <c r="E149" s="15">
        <v>1</v>
      </c>
      <c r="F149" s="9">
        <f>G91+G95+G99+G103+G111+G125+G134+G138+G143+G147</f>
        <v>23883.5</v>
      </c>
      <c r="G149" s="9">
        <f>ROUND(F149*E149,2)</f>
        <v>23883.5</v>
      </c>
    </row>
    <row r="150" spans="1:7" ht="0.95" customHeight="1" x14ac:dyDescent="0.3">
      <c r="A150" s="16"/>
      <c r="B150" s="16"/>
      <c r="C150" s="16"/>
      <c r="D150" s="23"/>
      <c r="E150" s="16"/>
      <c r="F150" s="16"/>
      <c r="G150" s="16"/>
    </row>
    <row r="151" spans="1:7" x14ac:dyDescent="0.3">
      <c r="A151" s="7" t="s">
        <v>251</v>
      </c>
      <c r="B151" s="7" t="s">
        <v>11</v>
      </c>
      <c r="C151" s="7" t="s">
        <v>12</v>
      </c>
      <c r="D151" s="20" t="s">
        <v>252</v>
      </c>
      <c r="E151" s="8">
        <f>E163</f>
        <v>1</v>
      </c>
      <c r="F151" s="9">
        <f>F163</f>
        <v>412.2</v>
      </c>
      <c r="G151" s="9">
        <f>G163</f>
        <v>412.2</v>
      </c>
    </row>
    <row r="152" spans="1:7" x14ac:dyDescent="0.3">
      <c r="A152" s="17" t="s">
        <v>253</v>
      </c>
      <c r="B152" s="17" t="s">
        <v>11</v>
      </c>
      <c r="C152" s="17" t="s">
        <v>12</v>
      </c>
      <c r="D152" s="24" t="s">
        <v>254</v>
      </c>
      <c r="E152" s="18">
        <f>E156</f>
        <v>1</v>
      </c>
      <c r="F152" s="9">
        <f>F156</f>
        <v>186.1</v>
      </c>
      <c r="G152" s="9">
        <f>G156</f>
        <v>186.1</v>
      </c>
    </row>
    <row r="153" spans="1:7" x14ac:dyDescent="0.3">
      <c r="A153" s="10" t="s">
        <v>255</v>
      </c>
      <c r="B153" s="10" t="s">
        <v>15</v>
      </c>
      <c r="C153" s="10" t="s">
        <v>84</v>
      </c>
      <c r="D153" s="21" t="s">
        <v>256</v>
      </c>
      <c r="E153" s="11">
        <v>30</v>
      </c>
      <c r="F153" s="12">
        <v>2.25</v>
      </c>
      <c r="G153" s="13">
        <f>ROUND(E153*F153,2)</f>
        <v>67.5</v>
      </c>
    </row>
    <row r="154" spans="1:7" x14ac:dyDescent="0.3">
      <c r="A154" s="10" t="s">
        <v>257</v>
      </c>
      <c r="B154" s="10" t="s">
        <v>15</v>
      </c>
      <c r="C154" s="10" t="s">
        <v>163</v>
      </c>
      <c r="D154" s="21" t="s">
        <v>258</v>
      </c>
      <c r="E154" s="11">
        <v>2</v>
      </c>
      <c r="F154" s="12">
        <v>36.799999999999997</v>
      </c>
      <c r="G154" s="13">
        <f>ROUND(E154*F154,2)</f>
        <v>73.599999999999994</v>
      </c>
    </row>
    <row r="155" spans="1:7" ht="21.5" x14ac:dyDescent="0.3">
      <c r="A155" s="10" t="s">
        <v>259</v>
      </c>
      <c r="B155" s="10" t="s">
        <v>15</v>
      </c>
      <c r="C155" s="10" t="s">
        <v>84</v>
      </c>
      <c r="D155" s="21" t="s">
        <v>260</v>
      </c>
      <c r="E155" s="11">
        <v>30</v>
      </c>
      <c r="F155" s="12">
        <v>1.5</v>
      </c>
      <c r="G155" s="13">
        <f>ROUND(E155*F155,2)</f>
        <v>45</v>
      </c>
    </row>
    <row r="156" spans="1:7" x14ac:dyDescent="0.3">
      <c r="A156" s="14"/>
      <c r="B156" s="14"/>
      <c r="C156" s="14"/>
      <c r="D156" s="22" t="s">
        <v>261</v>
      </c>
      <c r="E156" s="11">
        <v>1</v>
      </c>
      <c r="F156" s="9">
        <f>SUM(G153:G155)</f>
        <v>186.1</v>
      </c>
      <c r="G156" s="9">
        <f>ROUND(F156*E156,2)</f>
        <v>186.1</v>
      </c>
    </row>
    <row r="157" spans="1:7" ht="0.95" customHeight="1" x14ac:dyDescent="0.3">
      <c r="A157" s="16"/>
      <c r="B157" s="16"/>
      <c r="C157" s="16"/>
      <c r="D157" s="23"/>
      <c r="E157" s="16"/>
      <c r="F157" s="16"/>
      <c r="G157" s="16"/>
    </row>
    <row r="158" spans="1:7" x14ac:dyDescent="0.3">
      <c r="A158" s="17" t="s">
        <v>262</v>
      </c>
      <c r="B158" s="17" t="s">
        <v>11</v>
      </c>
      <c r="C158" s="17" t="s">
        <v>12</v>
      </c>
      <c r="D158" s="24" t="s">
        <v>239</v>
      </c>
      <c r="E158" s="18">
        <f>E161</f>
        <v>1</v>
      </c>
      <c r="F158" s="9">
        <f>F161</f>
        <v>226.1</v>
      </c>
      <c r="G158" s="9">
        <f>G161</f>
        <v>226.1</v>
      </c>
    </row>
    <row r="159" spans="1:7" x14ac:dyDescent="0.3">
      <c r="A159" s="10" t="s">
        <v>263</v>
      </c>
      <c r="B159" s="10" t="s">
        <v>15</v>
      </c>
      <c r="C159" s="10" t="s">
        <v>163</v>
      </c>
      <c r="D159" s="21" t="s">
        <v>264</v>
      </c>
      <c r="E159" s="11">
        <v>2</v>
      </c>
      <c r="F159" s="12">
        <v>25.55</v>
      </c>
      <c r="G159" s="13">
        <f>ROUND(E159*F159,2)</f>
        <v>51.1</v>
      </c>
    </row>
    <row r="160" spans="1:7" ht="21.5" x14ac:dyDescent="0.3">
      <c r="A160" s="10" t="s">
        <v>265</v>
      </c>
      <c r="B160" s="10" t="s">
        <v>15</v>
      </c>
      <c r="C160" s="10" t="s">
        <v>163</v>
      </c>
      <c r="D160" s="21" t="s">
        <v>266</v>
      </c>
      <c r="E160" s="11">
        <v>1</v>
      </c>
      <c r="F160" s="12">
        <v>175</v>
      </c>
      <c r="G160" s="13">
        <f>ROUND(E160*F160,2)</f>
        <v>175</v>
      </c>
    </row>
    <row r="161" spans="1:7" x14ac:dyDescent="0.3">
      <c r="A161" s="14"/>
      <c r="B161" s="14"/>
      <c r="C161" s="14"/>
      <c r="D161" s="22" t="s">
        <v>267</v>
      </c>
      <c r="E161" s="11">
        <v>1</v>
      </c>
      <c r="F161" s="9">
        <f>SUM(G159:G160)</f>
        <v>226.1</v>
      </c>
      <c r="G161" s="9">
        <f>ROUND(F161*E161,2)</f>
        <v>226.1</v>
      </c>
    </row>
    <row r="162" spans="1:7" ht="0.95" customHeight="1" x14ac:dyDescent="0.3">
      <c r="A162" s="16"/>
      <c r="B162" s="16"/>
      <c r="C162" s="16"/>
      <c r="D162" s="23"/>
      <c r="E162" s="16"/>
      <c r="F162" s="16"/>
      <c r="G162" s="16"/>
    </row>
    <row r="163" spans="1:7" x14ac:dyDescent="0.3">
      <c r="A163" s="14"/>
      <c r="B163" s="14"/>
      <c r="C163" s="14"/>
      <c r="D163" s="22" t="s">
        <v>268</v>
      </c>
      <c r="E163" s="15">
        <v>1</v>
      </c>
      <c r="F163" s="9">
        <f>G156+G161</f>
        <v>412.2</v>
      </c>
      <c r="G163" s="9">
        <f>ROUND(F163*E163,2)</f>
        <v>412.2</v>
      </c>
    </row>
    <row r="164" spans="1:7" ht="0.95" customHeight="1" x14ac:dyDescent="0.3">
      <c r="A164" s="16"/>
      <c r="B164" s="16"/>
      <c r="C164" s="16"/>
      <c r="D164" s="23"/>
      <c r="E164" s="16"/>
      <c r="F164" s="16"/>
      <c r="G164" s="16"/>
    </row>
    <row r="165" spans="1:7" x14ac:dyDescent="0.3">
      <c r="A165" s="7" t="s">
        <v>269</v>
      </c>
      <c r="B165" s="7" t="s">
        <v>11</v>
      </c>
      <c r="C165" s="7" t="s">
        <v>12</v>
      </c>
      <c r="D165" s="20" t="s">
        <v>270</v>
      </c>
      <c r="E165" s="8">
        <f>E173</f>
        <v>1</v>
      </c>
      <c r="F165" s="9">
        <f>F173</f>
        <v>3674.6</v>
      </c>
      <c r="G165" s="9">
        <f>G173</f>
        <v>3674.6</v>
      </c>
    </row>
    <row r="166" spans="1:7" x14ac:dyDescent="0.3">
      <c r="A166" s="10" t="s">
        <v>271</v>
      </c>
      <c r="B166" s="10" t="s">
        <v>15</v>
      </c>
      <c r="C166" s="10" t="s">
        <v>132</v>
      </c>
      <c r="D166" s="21" t="s">
        <v>272</v>
      </c>
      <c r="E166" s="11">
        <v>3</v>
      </c>
      <c r="F166" s="12">
        <v>310.2</v>
      </c>
      <c r="G166" s="13">
        <f t="shared" ref="G166:G172" si="6">ROUND(E166*F166,2)</f>
        <v>930.6</v>
      </c>
    </row>
    <row r="167" spans="1:7" x14ac:dyDescent="0.3">
      <c r="A167" s="10" t="s">
        <v>273</v>
      </c>
      <c r="B167" s="10" t="s">
        <v>15</v>
      </c>
      <c r="C167" s="10" t="s">
        <v>132</v>
      </c>
      <c r="D167" s="21" t="s">
        <v>274</v>
      </c>
      <c r="E167" s="11">
        <v>2</v>
      </c>
      <c r="F167" s="12">
        <v>310.2</v>
      </c>
      <c r="G167" s="13">
        <f t="shared" si="6"/>
        <v>620.4</v>
      </c>
    </row>
    <row r="168" spans="1:7" x14ac:dyDescent="0.3">
      <c r="A168" s="10" t="s">
        <v>275</v>
      </c>
      <c r="B168" s="10" t="s">
        <v>15</v>
      </c>
      <c r="C168" s="10" t="s">
        <v>132</v>
      </c>
      <c r="D168" s="21" t="s">
        <v>276</v>
      </c>
      <c r="E168" s="11">
        <v>2</v>
      </c>
      <c r="F168" s="12">
        <v>165.6</v>
      </c>
      <c r="G168" s="13">
        <f t="shared" si="6"/>
        <v>331.2</v>
      </c>
    </row>
    <row r="169" spans="1:7" x14ac:dyDescent="0.3">
      <c r="A169" s="10" t="s">
        <v>277</v>
      </c>
      <c r="B169" s="10" t="s">
        <v>15</v>
      </c>
      <c r="C169" s="10" t="s">
        <v>132</v>
      </c>
      <c r="D169" s="21" t="s">
        <v>278</v>
      </c>
      <c r="E169" s="11">
        <v>1</v>
      </c>
      <c r="F169" s="12">
        <v>165.6</v>
      </c>
      <c r="G169" s="13">
        <f t="shared" si="6"/>
        <v>165.6</v>
      </c>
    </row>
    <row r="170" spans="1:7" x14ac:dyDescent="0.3">
      <c r="A170" s="10" t="s">
        <v>279</v>
      </c>
      <c r="B170" s="10" t="s">
        <v>15</v>
      </c>
      <c r="C170" s="10" t="s">
        <v>132</v>
      </c>
      <c r="D170" s="21" t="s">
        <v>280</v>
      </c>
      <c r="E170" s="11">
        <v>23</v>
      </c>
      <c r="F170" s="12">
        <v>29.8</v>
      </c>
      <c r="G170" s="13">
        <f t="shared" si="6"/>
        <v>685.4</v>
      </c>
    </row>
    <row r="171" spans="1:7" ht="21.5" x14ac:dyDescent="0.3">
      <c r="A171" s="10" t="s">
        <v>281</v>
      </c>
      <c r="B171" s="10" t="s">
        <v>15</v>
      </c>
      <c r="C171" s="10" t="s">
        <v>84</v>
      </c>
      <c r="D171" s="21" t="s">
        <v>282</v>
      </c>
      <c r="E171" s="11">
        <v>30</v>
      </c>
      <c r="F171" s="12">
        <v>19.899999999999999</v>
      </c>
      <c r="G171" s="13">
        <f t="shared" si="6"/>
        <v>597</v>
      </c>
    </row>
    <row r="172" spans="1:7" x14ac:dyDescent="0.3">
      <c r="A172" s="10" t="s">
        <v>283</v>
      </c>
      <c r="B172" s="10" t="s">
        <v>15</v>
      </c>
      <c r="C172" s="10" t="s">
        <v>132</v>
      </c>
      <c r="D172" s="21" t="s">
        <v>284</v>
      </c>
      <c r="E172" s="11">
        <v>1</v>
      </c>
      <c r="F172" s="12">
        <v>344.4</v>
      </c>
      <c r="G172" s="13">
        <f t="shared" si="6"/>
        <v>344.4</v>
      </c>
    </row>
    <row r="173" spans="1:7" x14ac:dyDescent="0.3">
      <c r="A173" s="14"/>
      <c r="B173" s="14"/>
      <c r="C173" s="14"/>
      <c r="D173" s="22" t="s">
        <v>285</v>
      </c>
      <c r="E173" s="15">
        <v>1</v>
      </c>
      <c r="F173" s="9">
        <f>SUM(G166:G172)</f>
        <v>3674.6</v>
      </c>
      <c r="G173" s="9">
        <f>ROUND(F173*E173,2)</f>
        <v>3674.6</v>
      </c>
    </row>
    <row r="174" spans="1:7" ht="0.95" customHeight="1" x14ac:dyDescent="0.3">
      <c r="A174" s="16"/>
      <c r="B174" s="16"/>
      <c r="C174" s="16"/>
      <c r="D174" s="23"/>
      <c r="E174" s="16"/>
      <c r="F174" s="16"/>
      <c r="G174" s="16"/>
    </row>
    <row r="175" spans="1:7" x14ac:dyDescent="0.3">
      <c r="A175" s="7" t="s">
        <v>286</v>
      </c>
      <c r="B175" s="7" t="s">
        <v>11</v>
      </c>
      <c r="C175" s="7" t="s">
        <v>12</v>
      </c>
      <c r="D175" s="20" t="s">
        <v>287</v>
      </c>
      <c r="E175" s="8">
        <f>E182</f>
        <v>1</v>
      </c>
      <c r="F175" s="9">
        <f>F182</f>
        <v>1262.8899999999999</v>
      </c>
      <c r="G175" s="9">
        <f>G182</f>
        <v>1262.8900000000001</v>
      </c>
    </row>
    <row r="176" spans="1:7" x14ac:dyDescent="0.3">
      <c r="A176" s="10" t="s">
        <v>288</v>
      </c>
      <c r="B176" s="10" t="s">
        <v>15</v>
      </c>
      <c r="C176" s="10" t="s">
        <v>163</v>
      </c>
      <c r="D176" s="21" t="s">
        <v>289</v>
      </c>
      <c r="E176" s="11">
        <v>1</v>
      </c>
      <c r="F176" s="12">
        <v>255</v>
      </c>
      <c r="G176" s="13">
        <f t="shared" ref="G176:G181" si="7">ROUND(E176*F176,2)</f>
        <v>255</v>
      </c>
    </row>
    <row r="177" spans="1:7" x14ac:dyDescent="0.3">
      <c r="A177" s="10" t="s">
        <v>290</v>
      </c>
      <c r="B177" s="10" t="s">
        <v>15</v>
      </c>
      <c r="C177" s="10" t="s">
        <v>84</v>
      </c>
      <c r="D177" s="21" t="s">
        <v>291</v>
      </c>
      <c r="E177" s="11">
        <v>3.57</v>
      </c>
      <c r="F177" s="12">
        <v>13.2</v>
      </c>
      <c r="G177" s="13">
        <f t="shared" si="7"/>
        <v>47.12</v>
      </c>
    </row>
    <row r="178" spans="1:7" x14ac:dyDescent="0.3">
      <c r="A178" s="10" t="s">
        <v>292</v>
      </c>
      <c r="B178" s="10" t="s">
        <v>15</v>
      </c>
      <c r="C178" s="10" t="s">
        <v>84</v>
      </c>
      <c r="D178" s="21" t="s">
        <v>293</v>
      </c>
      <c r="E178" s="11">
        <v>7.37</v>
      </c>
      <c r="F178" s="12">
        <v>24.65</v>
      </c>
      <c r="G178" s="13">
        <f t="shared" si="7"/>
        <v>181.67</v>
      </c>
    </row>
    <row r="179" spans="1:7" x14ac:dyDescent="0.3">
      <c r="A179" s="10" t="s">
        <v>294</v>
      </c>
      <c r="B179" s="10" t="s">
        <v>15</v>
      </c>
      <c r="C179" s="10" t="s">
        <v>84</v>
      </c>
      <c r="D179" s="21" t="s">
        <v>295</v>
      </c>
      <c r="E179" s="11">
        <v>5</v>
      </c>
      <c r="F179" s="12">
        <v>56.7</v>
      </c>
      <c r="G179" s="13">
        <f t="shared" si="7"/>
        <v>283.5</v>
      </c>
    </row>
    <row r="180" spans="1:7" x14ac:dyDescent="0.3">
      <c r="A180" s="10" t="s">
        <v>296</v>
      </c>
      <c r="B180" s="10" t="s">
        <v>15</v>
      </c>
      <c r="C180" s="10" t="s">
        <v>132</v>
      </c>
      <c r="D180" s="21" t="s">
        <v>297</v>
      </c>
      <c r="E180" s="11">
        <v>2</v>
      </c>
      <c r="F180" s="12">
        <v>78.8</v>
      </c>
      <c r="G180" s="13">
        <f t="shared" si="7"/>
        <v>157.6</v>
      </c>
    </row>
    <row r="181" spans="1:7" x14ac:dyDescent="0.3">
      <c r="A181" s="10" t="s">
        <v>298</v>
      </c>
      <c r="B181" s="10" t="s">
        <v>15</v>
      </c>
      <c r="C181" s="10" t="s">
        <v>132</v>
      </c>
      <c r="D181" s="21" t="s">
        <v>299</v>
      </c>
      <c r="E181" s="11">
        <v>5</v>
      </c>
      <c r="F181" s="12">
        <v>67.599999999999994</v>
      </c>
      <c r="G181" s="13">
        <f t="shared" si="7"/>
        <v>338</v>
      </c>
    </row>
    <row r="182" spans="1:7" x14ac:dyDescent="0.3">
      <c r="A182" s="14"/>
      <c r="B182" s="14"/>
      <c r="C182" s="14"/>
      <c r="D182" s="22" t="s">
        <v>300</v>
      </c>
      <c r="E182" s="15">
        <v>1</v>
      </c>
      <c r="F182" s="9">
        <f>SUM(G176:G181)</f>
        <v>1262.8899999999999</v>
      </c>
      <c r="G182" s="9">
        <f>ROUND(F182*E182,2)</f>
        <v>1262.8900000000001</v>
      </c>
    </row>
    <row r="183" spans="1:7" ht="0.95" customHeight="1" x14ac:dyDescent="0.3">
      <c r="A183" s="16"/>
      <c r="B183" s="16"/>
      <c r="C183" s="16"/>
      <c r="D183" s="23"/>
      <c r="E183" s="16"/>
      <c r="F183" s="16"/>
      <c r="G183" s="16"/>
    </row>
    <row r="184" spans="1:7" x14ac:dyDescent="0.3">
      <c r="A184" s="7" t="s">
        <v>301</v>
      </c>
      <c r="B184" s="7" t="s">
        <v>11</v>
      </c>
      <c r="C184" s="7" t="s">
        <v>12</v>
      </c>
      <c r="D184" s="20" t="s">
        <v>302</v>
      </c>
      <c r="E184" s="8">
        <f>E192</f>
        <v>1</v>
      </c>
      <c r="F184" s="9">
        <f>F192</f>
        <v>3374.8000000000006</v>
      </c>
      <c r="G184" s="9">
        <f>G192</f>
        <v>3374.8</v>
      </c>
    </row>
    <row r="185" spans="1:7" x14ac:dyDescent="0.3">
      <c r="A185" s="10" t="s">
        <v>303</v>
      </c>
      <c r="B185" s="10" t="s">
        <v>15</v>
      </c>
      <c r="C185" s="10" t="s">
        <v>132</v>
      </c>
      <c r="D185" s="21" t="s">
        <v>304</v>
      </c>
      <c r="E185" s="11">
        <v>2</v>
      </c>
      <c r="F185" s="12">
        <v>296.7</v>
      </c>
      <c r="G185" s="13">
        <f t="shared" ref="G185:G191" si="8">ROUND(E185*F185,2)</f>
        <v>593.4</v>
      </c>
    </row>
    <row r="186" spans="1:7" ht="21.5" x14ac:dyDescent="0.3">
      <c r="A186" s="10" t="s">
        <v>305</v>
      </c>
      <c r="B186" s="10" t="s">
        <v>15</v>
      </c>
      <c r="C186" s="10" t="s">
        <v>132</v>
      </c>
      <c r="D186" s="21" t="s">
        <v>306</v>
      </c>
      <c r="E186" s="11">
        <v>2</v>
      </c>
      <c r="F186" s="12">
        <v>178.6</v>
      </c>
      <c r="G186" s="13">
        <f t="shared" si="8"/>
        <v>357.2</v>
      </c>
    </row>
    <row r="187" spans="1:7" x14ac:dyDescent="0.3">
      <c r="A187" s="10" t="s">
        <v>307</v>
      </c>
      <c r="B187" s="10" t="s">
        <v>15</v>
      </c>
      <c r="C187" s="10" t="s">
        <v>6</v>
      </c>
      <c r="D187" s="21" t="s">
        <v>308</v>
      </c>
      <c r="E187" s="11">
        <v>1</v>
      </c>
      <c r="F187" s="12">
        <v>288.89999999999998</v>
      </c>
      <c r="G187" s="13">
        <f t="shared" si="8"/>
        <v>288.89999999999998</v>
      </c>
    </row>
    <row r="188" spans="1:7" x14ac:dyDescent="0.3">
      <c r="A188" s="10" t="s">
        <v>309</v>
      </c>
      <c r="B188" s="10" t="s">
        <v>15</v>
      </c>
      <c r="C188" s="10" t="s">
        <v>132</v>
      </c>
      <c r="D188" s="21" t="s">
        <v>310</v>
      </c>
      <c r="E188" s="11">
        <v>2</v>
      </c>
      <c r="F188" s="12">
        <v>412.4</v>
      </c>
      <c r="G188" s="13">
        <f t="shared" si="8"/>
        <v>824.8</v>
      </c>
    </row>
    <row r="189" spans="1:7" x14ac:dyDescent="0.3">
      <c r="A189" s="10" t="s">
        <v>311</v>
      </c>
      <c r="B189" s="10" t="s">
        <v>15</v>
      </c>
      <c r="C189" s="10" t="s">
        <v>6</v>
      </c>
      <c r="D189" s="21" t="s">
        <v>312</v>
      </c>
      <c r="E189" s="11">
        <v>1</v>
      </c>
      <c r="F189" s="12">
        <v>511.3</v>
      </c>
      <c r="G189" s="13">
        <f t="shared" si="8"/>
        <v>511.3</v>
      </c>
    </row>
    <row r="190" spans="1:7" x14ac:dyDescent="0.3">
      <c r="A190" s="10" t="s">
        <v>313</v>
      </c>
      <c r="B190" s="10" t="s">
        <v>15</v>
      </c>
      <c r="C190" s="10" t="s">
        <v>6</v>
      </c>
      <c r="D190" s="21" t="s">
        <v>314</v>
      </c>
      <c r="E190" s="11">
        <v>2</v>
      </c>
      <c r="F190" s="12">
        <v>256.2</v>
      </c>
      <c r="G190" s="13">
        <f t="shared" si="8"/>
        <v>512.4</v>
      </c>
    </row>
    <row r="191" spans="1:7" x14ac:dyDescent="0.3">
      <c r="A191" s="10" t="s">
        <v>315</v>
      </c>
      <c r="B191" s="10" t="s">
        <v>15</v>
      </c>
      <c r="C191" s="10" t="s">
        <v>6</v>
      </c>
      <c r="D191" s="21" t="s">
        <v>316</v>
      </c>
      <c r="E191" s="11">
        <v>2</v>
      </c>
      <c r="F191" s="12">
        <v>143.4</v>
      </c>
      <c r="G191" s="13">
        <f t="shared" si="8"/>
        <v>286.8</v>
      </c>
    </row>
    <row r="192" spans="1:7" x14ac:dyDescent="0.3">
      <c r="A192" s="14"/>
      <c r="B192" s="14"/>
      <c r="C192" s="14"/>
      <c r="D192" s="22" t="s">
        <v>317</v>
      </c>
      <c r="E192" s="15">
        <v>1</v>
      </c>
      <c r="F192" s="9">
        <f>SUM(G185:G191)</f>
        <v>3374.8000000000006</v>
      </c>
      <c r="G192" s="9">
        <f>ROUND(F192*E192,2)</f>
        <v>3374.8</v>
      </c>
    </row>
    <row r="193" spans="1:7" ht="0.95" customHeight="1" x14ac:dyDescent="0.3">
      <c r="A193" s="16"/>
      <c r="B193" s="16"/>
      <c r="C193" s="16"/>
      <c r="D193" s="23"/>
      <c r="E193" s="16"/>
      <c r="F193" s="16"/>
      <c r="G193" s="16"/>
    </row>
    <row r="194" spans="1:7" x14ac:dyDescent="0.3">
      <c r="A194" s="7" t="s">
        <v>318</v>
      </c>
      <c r="B194" s="7" t="s">
        <v>11</v>
      </c>
      <c r="C194" s="7" t="s">
        <v>12</v>
      </c>
      <c r="D194" s="20" t="s">
        <v>319</v>
      </c>
      <c r="E194" s="8">
        <f>E196</f>
        <v>1</v>
      </c>
      <c r="F194" s="9">
        <f>F196</f>
        <v>4039.95</v>
      </c>
      <c r="G194" s="9">
        <f>G196</f>
        <v>4039.95</v>
      </c>
    </row>
    <row r="195" spans="1:7" ht="21.5" x14ac:dyDescent="0.3">
      <c r="A195" s="10" t="s">
        <v>320</v>
      </c>
      <c r="B195" s="10" t="s">
        <v>15</v>
      </c>
      <c r="C195" s="10" t="s">
        <v>28</v>
      </c>
      <c r="D195" s="21" t="s">
        <v>321</v>
      </c>
      <c r="E195" s="11">
        <v>443.95</v>
      </c>
      <c r="F195" s="12">
        <v>9.1</v>
      </c>
      <c r="G195" s="13">
        <f>ROUND(E195*F195,2)</f>
        <v>4039.95</v>
      </c>
    </row>
    <row r="196" spans="1:7" x14ac:dyDescent="0.3">
      <c r="A196" s="14"/>
      <c r="B196" s="14"/>
      <c r="C196" s="14"/>
      <c r="D196" s="22" t="s">
        <v>322</v>
      </c>
      <c r="E196" s="15">
        <v>1</v>
      </c>
      <c r="F196" s="9">
        <f>G195</f>
        <v>4039.95</v>
      </c>
      <c r="G196" s="9">
        <f>ROUND(F196*E196,2)</f>
        <v>4039.95</v>
      </c>
    </row>
    <row r="197" spans="1:7" ht="0.95" customHeight="1" x14ac:dyDescent="0.3">
      <c r="A197" s="16"/>
      <c r="B197" s="16"/>
      <c r="C197" s="16"/>
      <c r="D197" s="23"/>
      <c r="E197" s="16"/>
      <c r="F197" s="16"/>
      <c r="G197" s="16"/>
    </row>
    <row r="198" spans="1:7" x14ac:dyDescent="0.3">
      <c r="A198" s="7" t="s">
        <v>323</v>
      </c>
      <c r="B198" s="7" t="s">
        <v>11</v>
      </c>
      <c r="C198" s="7" t="s">
        <v>12</v>
      </c>
      <c r="D198" s="20" t="s">
        <v>324</v>
      </c>
      <c r="E198" s="8">
        <f>E201</f>
        <v>1</v>
      </c>
      <c r="F198" s="9">
        <f>F201</f>
        <v>161.9</v>
      </c>
      <c r="G198" s="9">
        <f>G201</f>
        <v>161.9</v>
      </c>
    </row>
    <row r="199" spans="1:7" x14ac:dyDescent="0.3">
      <c r="A199" s="10" t="s">
        <v>325</v>
      </c>
      <c r="B199" s="10" t="s">
        <v>15</v>
      </c>
      <c r="C199" s="10" t="s">
        <v>6</v>
      </c>
      <c r="D199" s="21" t="s">
        <v>326</v>
      </c>
      <c r="E199" s="11">
        <v>2</v>
      </c>
      <c r="F199" s="12">
        <v>42.1</v>
      </c>
      <c r="G199" s="13">
        <f>ROUND(E199*F199,2)</f>
        <v>84.2</v>
      </c>
    </row>
    <row r="200" spans="1:7" ht="21.5" x14ac:dyDescent="0.3">
      <c r="A200" s="10" t="s">
        <v>327</v>
      </c>
      <c r="B200" s="10" t="s">
        <v>15</v>
      </c>
      <c r="C200" s="10" t="s">
        <v>132</v>
      </c>
      <c r="D200" s="21" t="s">
        <v>328</v>
      </c>
      <c r="E200" s="11">
        <v>7</v>
      </c>
      <c r="F200" s="12">
        <v>11.1</v>
      </c>
      <c r="G200" s="13">
        <f>ROUND(E200*F200,2)</f>
        <v>77.7</v>
      </c>
    </row>
    <row r="201" spans="1:7" x14ac:dyDescent="0.3">
      <c r="A201" s="14"/>
      <c r="B201" s="14"/>
      <c r="C201" s="14"/>
      <c r="D201" s="22" t="s">
        <v>329</v>
      </c>
      <c r="E201" s="15">
        <v>1</v>
      </c>
      <c r="F201" s="9">
        <f>SUM(G199:G200)</f>
        <v>161.9</v>
      </c>
      <c r="G201" s="9">
        <f>ROUND(F201*E201,2)</f>
        <v>161.9</v>
      </c>
    </row>
    <row r="202" spans="1:7" ht="0.95" customHeight="1" x14ac:dyDescent="0.3">
      <c r="A202" s="16"/>
      <c r="B202" s="16"/>
      <c r="C202" s="16"/>
      <c r="D202" s="23"/>
      <c r="E202" s="16"/>
      <c r="F202" s="16"/>
      <c r="G202" s="16"/>
    </row>
    <row r="203" spans="1:7" x14ac:dyDescent="0.3">
      <c r="A203" s="7" t="s">
        <v>330</v>
      </c>
      <c r="B203" s="7" t="s">
        <v>11</v>
      </c>
      <c r="C203" s="7" t="s">
        <v>12</v>
      </c>
      <c r="D203" s="20" t="s">
        <v>331</v>
      </c>
      <c r="E203" s="8">
        <f>E207</f>
        <v>1</v>
      </c>
      <c r="F203" s="9">
        <f>F207</f>
        <v>5542.91</v>
      </c>
      <c r="G203" s="9">
        <f>G207</f>
        <v>5542.91</v>
      </c>
    </row>
    <row r="204" spans="1:7" ht="21.5" x14ac:dyDescent="0.3">
      <c r="A204" s="10" t="s">
        <v>332</v>
      </c>
      <c r="B204" s="10" t="s">
        <v>15</v>
      </c>
      <c r="C204" s="10" t="s">
        <v>84</v>
      </c>
      <c r="D204" s="21" t="s">
        <v>333</v>
      </c>
      <c r="E204" s="11">
        <v>15</v>
      </c>
      <c r="F204" s="12">
        <v>21.1</v>
      </c>
      <c r="G204" s="13">
        <f>ROUND(E204*F204,2)</f>
        <v>316.5</v>
      </c>
    </row>
    <row r="205" spans="1:7" ht="21.5" x14ac:dyDescent="0.3">
      <c r="A205" s="10" t="s">
        <v>334</v>
      </c>
      <c r="B205" s="10" t="s">
        <v>15</v>
      </c>
      <c r="C205" s="10" t="s">
        <v>28</v>
      </c>
      <c r="D205" s="21" t="s">
        <v>335</v>
      </c>
      <c r="E205" s="11">
        <v>102.05</v>
      </c>
      <c r="F205" s="12">
        <v>42.05</v>
      </c>
      <c r="G205" s="13">
        <f>ROUND(E205*F205,2)</f>
        <v>4291.2</v>
      </c>
    </row>
    <row r="206" spans="1:7" ht="21.5" x14ac:dyDescent="0.3">
      <c r="A206" s="10" t="s">
        <v>336</v>
      </c>
      <c r="B206" s="10" t="s">
        <v>15</v>
      </c>
      <c r="C206" s="10" t="s">
        <v>28</v>
      </c>
      <c r="D206" s="21" t="s">
        <v>337</v>
      </c>
      <c r="E206" s="11">
        <v>78.260000000000005</v>
      </c>
      <c r="F206" s="12">
        <v>11.95</v>
      </c>
      <c r="G206" s="13">
        <f>ROUND(E206*F206,2)</f>
        <v>935.21</v>
      </c>
    </row>
    <row r="207" spans="1:7" x14ac:dyDescent="0.3">
      <c r="A207" s="14"/>
      <c r="B207" s="14"/>
      <c r="C207" s="14"/>
      <c r="D207" s="22" t="s">
        <v>338</v>
      </c>
      <c r="E207" s="15">
        <v>1</v>
      </c>
      <c r="F207" s="9">
        <f>SUM(G204:G206)</f>
        <v>5542.91</v>
      </c>
      <c r="G207" s="9">
        <f>ROUND(F207*E207,2)</f>
        <v>5542.91</v>
      </c>
    </row>
    <row r="208" spans="1:7" ht="0.95" customHeight="1" x14ac:dyDescent="0.3">
      <c r="A208" s="16"/>
      <c r="B208" s="16"/>
      <c r="C208" s="16"/>
      <c r="D208" s="23"/>
      <c r="E208" s="16"/>
      <c r="F208" s="16"/>
      <c r="G208" s="16"/>
    </row>
    <row r="209" spans="1:7" x14ac:dyDescent="0.3">
      <c r="A209" s="7" t="s">
        <v>339</v>
      </c>
      <c r="B209" s="7" t="s">
        <v>11</v>
      </c>
      <c r="C209" s="7" t="s">
        <v>12</v>
      </c>
      <c r="D209" s="20" t="s">
        <v>340</v>
      </c>
      <c r="E209" s="8">
        <f>E211</f>
        <v>1</v>
      </c>
      <c r="F209" s="9">
        <f>F211</f>
        <v>1657.2</v>
      </c>
      <c r="G209" s="9">
        <f>G211</f>
        <v>1657.2</v>
      </c>
    </row>
    <row r="210" spans="1:7" x14ac:dyDescent="0.3">
      <c r="A210" s="10" t="s">
        <v>341</v>
      </c>
      <c r="B210" s="10" t="s">
        <v>15</v>
      </c>
      <c r="C210" s="10" t="s">
        <v>6</v>
      </c>
      <c r="D210" s="21" t="s">
        <v>342</v>
      </c>
      <c r="E210" s="11">
        <v>6</v>
      </c>
      <c r="F210" s="12">
        <v>276.2</v>
      </c>
      <c r="G210" s="13">
        <f>ROUND(E210*F210,2)</f>
        <v>1657.2</v>
      </c>
    </row>
    <row r="211" spans="1:7" x14ac:dyDescent="0.3">
      <c r="A211" s="14"/>
      <c r="B211" s="14"/>
      <c r="C211" s="14"/>
      <c r="D211" s="22" t="s">
        <v>343</v>
      </c>
      <c r="E211" s="15">
        <v>1</v>
      </c>
      <c r="F211" s="9">
        <f>G210</f>
        <v>1657.2</v>
      </c>
      <c r="G211" s="9">
        <f>ROUND(F211*E211,2)</f>
        <v>1657.2</v>
      </c>
    </row>
    <row r="212" spans="1:7" ht="0.95" customHeight="1" x14ac:dyDescent="0.3">
      <c r="A212" s="16"/>
      <c r="B212" s="16"/>
      <c r="C212" s="16"/>
      <c r="D212" s="23"/>
      <c r="E212" s="16"/>
      <c r="F212" s="16"/>
      <c r="G212" s="16"/>
    </row>
    <row r="213" spans="1:7" x14ac:dyDescent="0.3">
      <c r="A213" s="7" t="s">
        <v>344</v>
      </c>
      <c r="B213" s="7" t="s">
        <v>11</v>
      </c>
      <c r="C213" s="7" t="s">
        <v>12</v>
      </c>
      <c r="D213" s="20" t="s">
        <v>345</v>
      </c>
      <c r="E213" s="8">
        <f>E215</f>
        <v>1</v>
      </c>
      <c r="F213" s="9">
        <f>F215</f>
        <v>1490</v>
      </c>
      <c r="G213" s="9">
        <f>G215</f>
        <v>1490</v>
      </c>
    </row>
    <row r="214" spans="1:7" x14ac:dyDescent="0.3">
      <c r="A214" s="10" t="s">
        <v>346</v>
      </c>
      <c r="B214" s="10" t="s">
        <v>15</v>
      </c>
      <c r="C214" s="10" t="s">
        <v>348</v>
      </c>
      <c r="D214" s="21" t="s">
        <v>347</v>
      </c>
      <c r="E214" s="11">
        <v>1</v>
      </c>
      <c r="F214" s="12">
        <v>1490</v>
      </c>
      <c r="G214" s="13">
        <f>ROUND(E214*F214,2)</f>
        <v>1490</v>
      </c>
    </row>
    <row r="215" spans="1:7" x14ac:dyDescent="0.3">
      <c r="A215" s="14"/>
      <c r="B215" s="14"/>
      <c r="C215" s="14"/>
      <c r="D215" s="22" t="s">
        <v>349</v>
      </c>
      <c r="E215" s="15">
        <v>1</v>
      </c>
      <c r="F215" s="9">
        <f>G214</f>
        <v>1490</v>
      </c>
      <c r="G215" s="9">
        <f>ROUND(F215*E215,2)</f>
        <v>1490</v>
      </c>
    </row>
    <row r="216" spans="1:7" ht="0.95" customHeight="1" x14ac:dyDescent="0.3">
      <c r="A216" s="16"/>
      <c r="B216" s="16"/>
      <c r="C216" s="16"/>
      <c r="D216" s="23"/>
      <c r="E216" s="16"/>
      <c r="F216" s="16"/>
      <c r="G216" s="16"/>
    </row>
    <row r="217" spans="1:7" x14ac:dyDescent="0.3">
      <c r="A217" s="7" t="s">
        <v>350</v>
      </c>
      <c r="B217" s="7" t="s">
        <v>11</v>
      </c>
      <c r="C217" s="7" t="s">
        <v>12</v>
      </c>
      <c r="D217" s="20" t="s">
        <v>351</v>
      </c>
      <c r="E217" s="8">
        <f>E219</f>
        <v>1</v>
      </c>
      <c r="F217" s="9">
        <f>F219</f>
        <v>780</v>
      </c>
      <c r="G217" s="9">
        <f>G219</f>
        <v>780</v>
      </c>
    </row>
    <row r="218" spans="1:7" x14ac:dyDescent="0.3">
      <c r="A218" s="10" t="s">
        <v>352</v>
      </c>
      <c r="B218" s="10" t="s">
        <v>15</v>
      </c>
      <c r="C218" s="10" t="s">
        <v>6</v>
      </c>
      <c r="D218" s="21" t="s">
        <v>353</v>
      </c>
      <c r="E218" s="11">
        <v>1</v>
      </c>
      <c r="F218" s="12">
        <v>780</v>
      </c>
      <c r="G218" s="13">
        <f>ROUND(E218*F218,2)</f>
        <v>780</v>
      </c>
    </row>
    <row r="219" spans="1:7" x14ac:dyDescent="0.3">
      <c r="A219" s="14"/>
      <c r="B219" s="14"/>
      <c r="C219" s="14"/>
      <c r="D219" s="22" t="s">
        <v>354</v>
      </c>
      <c r="E219" s="15">
        <v>1</v>
      </c>
      <c r="F219" s="9">
        <f>G218</f>
        <v>780</v>
      </c>
      <c r="G219" s="9">
        <f>ROUND(F219*E219,2)</f>
        <v>780</v>
      </c>
    </row>
    <row r="220" spans="1:7" ht="0.95" customHeight="1" x14ac:dyDescent="0.3">
      <c r="A220" s="16"/>
      <c r="B220" s="16"/>
      <c r="C220" s="16"/>
      <c r="D220" s="23"/>
      <c r="E220" s="16"/>
      <c r="F220" s="16"/>
      <c r="G220" s="16"/>
    </row>
    <row r="221" spans="1:7" x14ac:dyDescent="0.3">
      <c r="A221" s="14"/>
      <c r="B221" s="14"/>
      <c r="C221" s="14"/>
      <c r="D221" s="22" t="s">
        <v>355</v>
      </c>
      <c r="E221" s="15">
        <v>1</v>
      </c>
      <c r="F221" s="9">
        <f>G18+G27+G37+G43+G47+G51+G59+G64+G70+G86+G149+G163+G173+G182+G192+G196+G201+G207+G211+G215+G219</f>
        <v>130821.4</v>
      </c>
      <c r="G221" s="9">
        <f>ROUND(F221*E221,2)</f>
        <v>130821.4</v>
      </c>
    </row>
    <row r="222" spans="1:7" x14ac:dyDescent="0.3">
      <c r="A222" s="14"/>
      <c r="B222" s="14"/>
      <c r="C222" s="14"/>
      <c r="D222" s="25"/>
      <c r="E222" s="14"/>
      <c r="F222" s="14"/>
      <c r="G222" s="14"/>
    </row>
  </sheetData>
  <dataValidations count="1">
    <dataValidation type="list" allowBlank="1" showInputMessage="1" showErrorMessage="1" sqref="B4:B222" xr:uid="{03F28B34-0613-44AE-9051-3ACAF1C4701B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Francis</cp:lastModifiedBy>
  <dcterms:created xsi:type="dcterms:W3CDTF">2025-12-18T21:39:57Z</dcterms:created>
  <dcterms:modified xsi:type="dcterms:W3CDTF">2025-12-19T13:05:32Z</dcterms:modified>
</cp:coreProperties>
</file>