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2025\Producción\SYNERGYM\OF2025_1506_SNG_SE_Calle Montecarmelo, 3_Alcalá de Guadaira\3 Ofertas Cliente\"/>
    </mc:Choice>
  </mc:AlternateContent>
  <xr:revisionPtr revIDLastSave="0" documentId="8_{467010BF-F8DA-4F1A-BC6A-758828F4AEA3}" xr6:coauthVersionLast="47" xr6:coauthVersionMax="47" xr10:uidLastSave="{00000000-0000-0000-0000-000000000000}"/>
  <bookViews>
    <workbookView xWindow="-120" yWindow="-120" windowWidth="29040" windowHeight="15720" xr2:uid="{F4187577-ADB2-499F-A2D0-E0A7CE9375B5}"/>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9" i="1" l="1"/>
  <c r="G397" i="1" s="1"/>
  <c r="G395" i="1"/>
  <c r="G393" i="1" s="1"/>
  <c r="G391" i="1"/>
  <c r="G389" i="1" s="1"/>
  <c r="G387" i="1"/>
  <c r="G385" i="1" s="1"/>
  <c r="G383" i="1"/>
  <c r="G382" i="1"/>
  <c r="G381" i="1"/>
  <c r="G380" i="1"/>
  <c r="G379" i="1"/>
  <c r="G378" i="1"/>
  <c r="G377" i="1"/>
  <c r="G376" i="1"/>
  <c r="G375" i="1"/>
  <c r="G374" i="1"/>
  <c r="G373" i="1"/>
  <c r="G372" i="1"/>
  <c r="G371" i="1"/>
  <c r="G370" i="1"/>
  <c r="G369" i="1"/>
  <c r="G362" i="1" s="1"/>
  <c r="G368" i="1"/>
  <c r="G367" i="1"/>
  <c r="G366" i="1"/>
  <c r="G365" i="1"/>
  <c r="G364" i="1"/>
  <c r="G360" i="1"/>
  <c r="G359" i="1"/>
  <c r="G358" i="1"/>
  <c r="G357" i="1"/>
  <c r="G356" i="1"/>
  <c r="G354" i="1" s="1"/>
  <c r="G352" i="1"/>
  <c r="G348" i="1" s="1"/>
  <c r="G351" i="1"/>
  <c r="G350" i="1"/>
  <c r="G346" i="1"/>
  <c r="G345" i="1"/>
  <c r="G344" i="1"/>
  <c r="G343" i="1"/>
  <c r="G342" i="1"/>
  <c r="G341" i="1"/>
  <c r="G340" i="1"/>
  <c r="G339" i="1"/>
  <c r="G338" i="1"/>
  <c r="G337" i="1"/>
  <c r="G336" i="1"/>
  <c r="G335" i="1"/>
  <c r="G334" i="1"/>
  <c r="G333" i="1"/>
  <c r="G332" i="1"/>
  <c r="G331" i="1"/>
  <c r="G330" i="1"/>
  <c r="G329" i="1"/>
  <c r="G328" i="1"/>
  <c r="G327" i="1"/>
  <c r="G326" i="1"/>
  <c r="G325" i="1"/>
  <c r="G324" i="1"/>
  <c r="G322" i="1" s="1"/>
  <c r="G311" i="1"/>
  <c r="G318" i="1"/>
  <c r="G317" i="1"/>
  <c r="G316" i="1"/>
  <c r="G315" i="1"/>
  <c r="G314" i="1"/>
  <c r="G313" i="1"/>
  <c r="G309" i="1"/>
  <c r="G308" i="1"/>
  <c r="G307" i="1"/>
  <c r="G306" i="1"/>
  <c r="G305" i="1"/>
  <c r="G304" i="1"/>
  <c r="G303" i="1"/>
  <c r="G301" i="1" s="1"/>
  <c r="G299" i="1"/>
  <c r="G298" i="1"/>
  <c r="G297" i="1"/>
  <c r="G296" i="1"/>
  <c r="G295" i="1"/>
  <c r="G294" i="1"/>
  <c r="G293" i="1"/>
  <c r="G292" i="1"/>
  <c r="G291" i="1"/>
  <c r="G290" i="1"/>
  <c r="G289" i="1"/>
  <c r="G288" i="1"/>
  <c r="G287" i="1"/>
  <c r="G285" i="1" s="1"/>
  <c r="G283" i="1"/>
  <c r="G282" i="1"/>
  <c r="G281" i="1"/>
  <c r="G280" i="1"/>
  <c r="G279" i="1"/>
  <c r="G278" i="1"/>
  <c r="G277" i="1"/>
  <c r="G276" i="1"/>
  <c r="G275" i="1"/>
  <c r="G274" i="1"/>
  <c r="G273" i="1"/>
  <c r="G272" i="1"/>
  <c r="G271" i="1"/>
  <c r="G270" i="1"/>
  <c r="G269" i="1"/>
  <c r="G268" i="1"/>
  <c r="G267" i="1"/>
  <c r="G266" i="1"/>
  <c r="G265" i="1"/>
  <c r="G264" i="1"/>
  <c r="G263" i="1"/>
  <c r="G262" i="1"/>
  <c r="G260" i="1" s="1"/>
  <c r="G256" i="1"/>
  <c r="G255" i="1"/>
  <c r="G254" i="1"/>
  <c r="G253" i="1"/>
  <c r="G252" i="1"/>
  <c r="G251" i="1"/>
  <c r="G250" i="1"/>
  <c r="G249" i="1"/>
  <c r="G248" i="1"/>
  <c r="G247" i="1"/>
  <c r="G246" i="1"/>
  <c r="G245" i="1"/>
  <c r="G244" i="1"/>
  <c r="G243" i="1"/>
  <c r="G242" i="1"/>
  <c r="G241" i="1"/>
  <c r="G240" i="1"/>
  <c r="G238" i="1" s="1"/>
  <c r="G236" i="1"/>
  <c r="G235" i="1"/>
  <c r="G234" i="1"/>
  <c r="G233" i="1"/>
  <c r="G232" i="1"/>
  <c r="G231" i="1"/>
  <c r="G230" i="1"/>
  <c r="G229" i="1"/>
  <c r="G228" i="1"/>
  <c r="G227" i="1"/>
  <c r="G226" i="1"/>
  <c r="G225" i="1"/>
  <c r="G224" i="1"/>
  <c r="G223" i="1"/>
  <c r="G222" i="1"/>
  <c r="G221" i="1"/>
  <c r="G220" i="1"/>
  <c r="G219" i="1"/>
  <c r="G218" i="1"/>
  <c r="G216" i="1" s="1"/>
  <c r="G214" i="1"/>
  <c r="G213" i="1"/>
  <c r="G212" i="1"/>
  <c r="G211" i="1"/>
  <c r="G210" i="1"/>
  <c r="G209" i="1"/>
  <c r="G208" i="1"/>
  <c r="G205" i="1" s="1"/>
  <c r="G207" i="1"/>
  <c r="G203" i="1"/>
  <c r="G202" i="1"/>
  <c r="G201" i="1"/>
  <c r="G200" i="1"/>
  <c r="G199" i="1"/>
  <c r="G198" i="1"/>
  <c r="G197" i="1"/>
  <c r="G196" i="1"/>
  <c r="G195" i="1"/>
  <c r="G194" i="1"/>
  <c r="G193" i="1"/>
  <c r="G192" i="1"/>
  <c r="G191" i="1"/>
  <c r="G190" i="1"/>
  <c r="G189" i="1"/>
  <c r="G188" i="1"/>
  <c r="G187" i="1"/>
  <c r="G186" i="1"/>
  <c r="G185" i="1"/>
  <c r="G184" i="1"/>
  <c r="G183" i="1"/>
  <c r="G182" i="1"/>
  <c r="G181" i="1"/>
  <c r="G179" i="1" s="1"/>
  <c r="G175" i="1"/>
  <c r="G174" i="1"/>
  <c r="G167" i="1" s="1"/>
  <c r="G173" i="1"/>
  <c r="G172" i="1"/>
  <c r="G171" i="1"/>
  <c r="G170" i="1"/>
  <c r="G169"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39" i="1" s="1"/>
  <c r="G137" i="1"/>
  <c r="G136" i="1"/>
  <c r="G135" i="1"/>
  <c r="G134" i="1"/>
  <c r="G133" i="1"/>
  <c r="G132" i="1"/>
  <c r="G131" i="1"/>
  <c r="G130" i="1"/>
  <c r="G129" i="1"/>
  <c r="G128" i="1"/>
  <c r="G127" i="1"/>
  <c r="G126" i="1"/>
  <c r="G125" i="1"/>
  <c r="G124" i="1"/>
  <c r="G118" i="1" s="1"/>
  <c r="G123" i="1"/>
  <c r="G122" i="1"/>
  <c r="G121" i="1"/>
  <c r="G120" i="1"/>
  <c r="G116" i="1"/>
  <c r="G115" i="1"/>
  <c r="G114" i="1"/>
  <c r="G113" i="1"/>
  <c r="G112" i="1"/>
  <c r="G111" i="1"/>
  <c r="G110" i="1"/>
  <c r="G109" i="1"/>
  <c r="G108" i="1"/>
  <c r="G107" i="1"/>
  <c r="G106" i="1"/>
  <c r="G105" i="1"/>
  <c r="G104" i="1"/>
  <c r="G103" i="1"/>
  <c r="G102" i="1"/>
  <c r="G101" i="1"/>
  <c r="G99" i="1" s="1"/>
  <c r="G97" i="1"/>
  <c r="G96" i="1"/>
  <c r="G95" i="1"/>
  <c r="G94" i="1"/>
  <c r="G93" i="1"/>
  <c r="G92" i="1"/>
  <c r="G91" i="1"/>
  <c r="G90" i="1"/>
  <c r="G89" i="1"/>
  <c r="G88" i="1"/>
  <c r="G87" i="1"/>
  <c r="G86" i="1"/>
  <c r="G85" i="1"/>
  <c r="G84" i="1"/>
  <c r="G83" i="1"/>
  <c r="G82" i="1"/>
  <c r="G76" i="1" s="1"/>
  <c r="G81" i="1"/>
  <c r="G80" i="1"/>
  <c r="G79" i="1"/>
  <c r="G78" i="1"/>
  <c r="G74" i="1"/>
  <c r="G73" i="1"/>
  <c r="G72" i="1"/>
  <c r="G71" i="1"/>
  <c r="G70" i="1"/>
  <c r="G69" i="1"/>
  <c r="G68" i="1"/>
  <c r="G67" i="1"/>
  <c r="G66" i="1"/>
  <c r="G65" i="1"/>
  <c r="G64" i="1"/>
  <c r="G63" i="1"/>
  <c r="G62" i="1"/>
  <c r="G61" i="1"/>
  <c r="G60" i="1"/>
  <c r="G59" i="1"/>
  <c r="G58" i="1"/>
  <c r="G57" i="1"/>
  <c r="G56" i="1"/>
  <c r="G55" i="1"/>
  <c r="G54" i="1"/>
  <c r="G53" i="1"/>
  <c r="G52" i="1"/>
  <c r="G51" i="1"/>
  <c r="G50" i="1"/>
  <c r="G48" i="1" s="1"/>
  <c r="G44" i="1"/>
  <c r="G46" i="1"/>
  <c r="G42" i="1"/>
  <c r="G41" i="1"/>
  <c r="G40" i="1"/>
  <c r="G39" i="1"/>
  <c r="G37" i="1" s="1"/>
  <c r="G35" i="1"/>
  <c r="G34" i="1"/>
  <c r="G33" i="1"/>
  <c r="G31" i="1" s="1"/>
  <c r="G27" i="1"/>
  <c r="G26" i="1"/>
  <c r="G21" i="1" s="1"/>
  <c r="G19" i="1" s="1"/>
  <c r="G25" i="1"/>
  <c r="G24" i="1"/>
  <c r="G23" i="1"/>
  <c r="G17" i="1"/>
  <c r="G15" i="1" s="1"/>
  <c r="G13" i="1"/>
  <c r="G11" i="1" s="1"/>
  <c r="G9" i="1" s="1"/>
  <c r="G320" i="1" l="1"/>
  <c r="G29" i="1"/>
  <c r="G258" i="1"/>
  <c r="G177" i="1"/>
  <c r="G7" i="1" s="1"/>
  <c r="G5" i="1" s="1"/>
</calcChain>
</file>

<file path=xl/sharedStrings.xml><?xml version="1.0" encoding="utf-8"?>
<sst xmlns="http://schemas.openxmlformats.org/spreadsheetml/2006/main" count="1296" uniqueCount="676">
  <si>
    <t>NºOrden</t>
  </si>
  <si>
    <t>Código</t>
  </si>
  <si>
    <t>Uds.</t>
  </si>
  <si>
    <t>Descripción</t>
  </si>
  <si>
    <t>OP25023_SYNERGYM ALCALÁ DE GUADAIRA</t>
  </si>
  <si>
    <t>Cantidad</t>
  </si>
  <si>
    <t>Precio</t>
  </si>
  <si>
    <t>Importe</t>
  </si>
  <si>
    <t>1</t>
  </si>
  <si>
    <t>Oferta</t>
  </si>
  <si>
    <t>1.1</t>
  </si>
  <si>
    <t>Demoliciones y trabajos previos</t>
  </si>
  <si>
    <t>1.1.1</t>
  </si>
  <si>
    <t>Demolición Fachada</t>
  </si>
  <si>
    <t>1.1.1.1</t>
  </si>
  <si>
    <t>m2</t>
  </si>
  <si>
    <t>Apertura de hueco en hoja exterior de fachada, fábrica vista
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Proyecto._x000D_
NOTA: Superficie de actuación estimada, a verificar in situ.</t>
  </si>
  <si>
    <t>1.1.2</t>
  </si>
  <si>
    <t>Demolición Albañilería</t>
  </si>
  <si>
    <t>1.1.2.1</t>
  </si>
  <si>
    <t>Desmontaje de puerta de acero
Demolición selectiva con medios manuales de puerta de acero. El precio incluye el desmontaje de los galces, de los tapajuntas y de los herrajes y de premarco. Se medirá la superficie realmente desmontada según especificaciones del Proyecto.</t>
  </si>
  <si>
    <t>1.2</t>
  </si>
  <si>
    <t>Estructuras</t>
  </si>
  <si>
    <t>1.2.1</t>
  </si>
  <si>
    <t>1.2.1.1</t>
  </si>
  <si>
    <t>ud</t>
  </si>
  <si>
    <t>Placa de acero con anclajes
Placa de anclaje de perfiles metálicos a estructura existente, de acero S275JR, dimensiones según planos, incluso anclajes químicos, taladros, roscados, tuercas, limpieza y pintura. Incluso anclajes químicos estructural realizado sobre hormigón de 20 N/mm² de resistencia característica mínima, mediante perforación, relleno del orificio con inyección de resina epoxi, libre de estireno, y posterior inserción de varilla roscada con tuerca y arandela de acero galvanizado calidad 5.8, según UNE-EN ISO 898-1 de dimensiones según planos.</t>
  </si>
  <si>
    <t>1.2.1.2</t>
  </si>
  <si>
    <t>kg</t>
  </si>
  <si>
    <t>Acero S275JR
Suministro y montaje de acero S275JR, en formación de bancada, con piezas simples de perfiles laminados en caliente, con uniones soldadas en obra. Trabajado y montado en taller, con preparación de superficies y aplicación posterior de dos manos de imprimación con pintura de minio electrolítico con un espesor de 40 micras por mano, excepto en la zona en que deban realizarse soldaduras en obra, en una distancia de 100 mm desde el borde de la soldadura. Incluso p/p de preparación de bordes, soldaduras, cortes, piezas especiales, placas de arranque y reparación en obra de cuantos retoques y/o desperfectos se originen por razones de transporte, manipulación o montaje, con el mismo grado de preparación de superficies e imprimación.</t>
  </si>
  <si>
    <t>1.2.1.3</t>
  </si>
  <si>
    <t>Acero correas
Acero conformado S275 en perfiles huecos rectangulares para correas de plataforma, con una tensión de rotura de 410 N/mm2, unidas mediante uniones soldadas con electrodo básico i/p.p. despuntes y dos manos de imprimación con pintura de minio de plomo totalmente montado, según CTE/ DB-SE-A. Los trabajos serán realizados por soldador cualificado según norma UNE-EN 287-1:1992.</t>
  </si>
  <si>
    <t>1.2.1.4</t>
  </si>
  <si>
    <t>Pavimento de rejilla electrosoldada.
Pavimento de rejilla electrosoldada antideslizante, de 41x50.8 mm de paso de malla, acabado galvanizado en caliente, realizada con pletinas portantes de acero laminado UNE-EN 10025 S235JR, en perfil plano laminado en caliente, de 40x3 mm, separadas 41 mm entre sí, separadores de varilla circular retorcida, de acero con bajo contenido en carbono UNE-EN ISO 16120-2 C4D, de 5 mm de diámetro, separados 38 mm entre sí y marco de acero laminado UNE-EN 10025 S235JR, en perfil omega laminado en caliente, de 50x2 mm, fijado con piezas de sujeción, para meseta de escalera._x000D_
Criterio de valoración económica: El precio incluye los cortes, las piezas especiales y las piezas de sujeción._x000D_
Incluye: Replanteo. Preparación de la superficie de apoyo. Colocación y fijación provisional de la rejilla electrosoldada. Aplomado y nivelación. Ejecución de las uniones. Limpieza final._x000D_
Criterio de medición de proyecto: Superficie medida según documentación gráfica de Proyecto._x000D_
Criterio de medición de obra: Se medirá la superficie realmente ejecutada según especificaciones de Proyecto.</t>
  </si>
  <si>
    <t>1.2.1.5</t>
  </si>
  <si>
    <t>Protección estructura mortero ignífugo EI120
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120 minutos. Se medirá la superficie realmente ejecutada según especificaciones de Proyecto, resultante del desarrollo de los perfiles metálicos que componen la estructura.</t>
  </si>
  <si>
    <t>1.3</t>
  </si>
  <si>
    <t>Albañileria</t>
  </si>
  <si>
    <t>1.3.1</t>
  </si>
  <si>
    <t>Fábrica de ladrillo</t>
  </si>
  <si>
    <t>1.3.1.1</t>
  </si>
  <si>
    <t>Cerramiento e: 11.5 cm ladrillo hueco para revestir i/dint
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forjado._x000D_
NOTA: Superficie de actuación estimada, a verificar in situ.</t>
  </si>
  <si>
    <t>1.3.1.2</t>
  </si>
  <si>
    <t>Cerramiento e=11,5 cm ladrillo cerámico perforado
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t>
  </si>
  <si>
    <t>1.3.1.3</t>
  </si>
  <si>
    <t>Tabique e:7 cm ladrillo hueco para revestir
Hoja de partición interior de 7 cm de espesor de fábrica, de ladrillo cerámico hueco doble, para revestir, 24x11,5x7 cm, recibida con mortero de cemento confeccionado en obra, con 250 kg/m³ de cemento, color gris, dosificación 1:6, suministrado en sacos. Se medirá la superficie realmente ejecutada según especificaciones de Proyecto, sin duplicar esquinas ni encuentros, deduciendo los huecos de superficie mayor de 3 m².</t>
  </si>
  <si>
    <t>1.3.2</t>
  </si>
  <si>
    <t>Placas de yeso (paredes)</t>
  </si>
  <si>
    <t>1.3.2.1</t>
  </si>
  <si>
    <t>Trasdosado autoportante placa yeso 15 (1N disp C) con maestras
Trasdosado autoportante, realizado con placa de yeso laminado -  15 normal ,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t>
  </si>
  <si>
    <t>1.3.2.2</t>
  </si>
  <si>
    <t>Trasdosado autoportante placa yeso 15 (1W disp C) c/maestras
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t>
  </si>
  <si>
    <t>1.3.2.3</t>
  </si>
  <si>
    <t>Trasdosado semidirecto placa de yeso 15 (1N) con maestras
Trasdosado semidirecto, realizado con placa de yeso laminado -  15 normal , anclada al paramento vertical mediante maestras con amortiguadores tipo EP 600 de AMC mecanocaucho; 30 mm de espesor total; separación entre maestras 600 mm.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t>
  </si>
  <si>
    <t>1.3.2.4</t>
  </si>
  <si>
    <t>Placa cartón yeso e=15mm tipo W
Incremento por colocación de placa de cartón yeso hidrófuga de 15mm de espesor en tabique o trasdosado. Medida la superficie realmente ejecutada.</t>
  </si>
  <si>
    <t>1.3.3</t>
  </si>
  <si>
    <t>Techos</t>
  </si>
  <si>
    <t>1.3.3.1</t>
  </si>
  <si>
    <t>Falso techo continuo de placas de yeso laminado N
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t>
  </si>
  <si>
    <t>1.3.4</t>
  </si>
  <si>
    <t>Otros</t>
  </si>
  <si>
    <t>1.3.4.1</t>
  </si>
  <si>
    <t>Mortero autonivelante de cemento fibrado e: 8 cm con mallazo
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t>
  </si>
  <si>
    <t>1.3.4.2</t>
  </si>
  <si>
    <t>Capa de mortero de autonivelante=1cm
Capa de mortero de cemento autonivelante para nivelación de pavimento, de 1 cm de espesor. Medida la superficie realmente ejecutada.</t>
  </si>
  <si>
    <t>1.3.4.3</t>
  </si>
  <si>
    <t>Formacion de rampas con pte 4 %
Formación de pendientes en interior de local, para una pendiente entre el 4 y 10%, con arcilla expandida, vertida en seco y consolidada en su superficie con lechada de cemento, con espesor medio de 10 cm, con capa de regularización de mortero de cemento, industrial, M-5 de 4 cm de espesor.</t>
  </si>
  <si>
    <t>1.3.4.4</t>
  </si>
  <si>
    <t>Formacion de rampas con pte 10 %
Formación de pendientes en interior de local, para una pendiente de mas del 10%, con arcilla expandida, vertida en seco y consolidada en su superficie con lechada de cemento, con espesor medio de 10 cm, con capa de regularización de mortero de cemento, industrial, M-5 de 4 cm de espesor.</t>
  </si>
  <si>
    <t>1.3.4.5</t>
  </si>
  <si>
    <t>Empalomado de altura media 65cm form. pr tabiquillos y rasillon
Empalomado de hasta 65cm de altura media, formado por tabiquillos aligerados de ladrillo cerámico hueco doble de 24x11,5x7 cm, separados 50 cm, con doble tablero de rasillón de 50x20x4 cm, recibido el primero con pasta de yeso YG, y el segundo con mortero de cemento M5 (1:6), capa de compresión de hormigón en masa de 5 cm de espesor y mallazo de acero 150x300x6 mm. Medido deduciendo huecos en proyección horizontal.</t>
  </si>
  <si>
    <t>1.3.4.6</t>
  </si>
  <si>
    <t>Aislamiento horizontal de soleras XPS 190mm
Aislamiento horizontal de soleras XPS 190mm</t>
  </si>
  <si>
    <t>1.3.4.7</t>
  </si>
  <si>
    <t>Aislamiento horizontal de soleras XPS 130mm
Aislamiento horizontal de soleras XPS 130mm</t>
  </si>
  <si>
    <t>1.3.4.8</t>
  </si>
  <si>
    <t>Aislamiento horizontal de soleras XPS 60mm
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</si>
  <si>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1.3.4.9</t>
  </si>
  <si>
    <t>Aislamiento horizontal de soleras XPS 50mm
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</si>
  <si>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1.3.4.10</t>
  </si>
  <si>
    <t>Aislamiento horizontal de soleras XPS 30mm
Aislamiento térmico horizontal de soleras en contacto con el terreno formado por panel rígido de poliestireno extruido, de superficie lisa y mecanizado lateral a media madera, de 30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t>
  </si>
  <si>
    <t>1.3.4.11</t>
  </si>
  <si>
    <t>m</t>
  </si>
  <si>
    <t>Formación de canaleta en suelo
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t>
  </si>
  <si>
    <t>1.3.4.12</t>
  </si>
  <si>
    <t>Formación de canaleta en duchas
Formación de canaleta empotrada en duchas, incluso apertura de hueco con una holgura de 5 cm por todas sus caras para permitir extracción de rejilla superior de acabado, pequeño material y ayudas necesarias. Medida la longitud ejecutada.</t>
  </si>
  <si>
    <t>1.3.4.13</t>
  </si>
  <si>
    <t>Formación pte. e impermeabilzación doble lámina de betún
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t>
  </si>
  <si>
    <t>1.3.4.14</t>
  </si>
  <si>
    <t>u</t>
  </si>
  <si>
    <t>Ayudas de albañilería para colocación de pantallas TV
Ayudas de albañilería para colcoación de pantallas TV</t>
  </si>
  <si>
    <t>1.3.4.15</t>
  </si>
  <si>
    <t>Ayudas de albañilería para colocación de pequeño material de SG
Ayudas de albañilería para colocación de accesorios en baños (portarollos, jaboneras, dispensador de papel), botiquín, colgadores, ambientador, fijación de cableado y elementos auxiliares de estos aparatos, así como pequeños elementos de cartelería corporativa</t>
  </si>
  <si>
    <t>1.3.4.16</t>
  </si>
  <si>
    <t>Ayudas de albañilería para colocación de tornos y portillo
Ayudas de albañilería para colocación de tornos y portillos suministrados por SG.</t>
  </si>
  <si>
    <t>1.3.4.17</t>
  </si>
  <si>
    <t>pa</t>
  </si>
  <si>
    <t>Ayudas de albañilería para instalaciones
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t>
  </si>
  <si>
    <t>1.3.4.18</t>
  </si>
  <si>
    <t>Ayudas de albañilería para colocación y cableado de mesa
Ayudas de albañilería para colocación cableado de mesa suministrada por SG.</t>
  </si>
  <si>
    <t>1.3.4.19</t>
  </si>
  <si>
    <t>ml</t>
  </si>
  <si>
    <t>Corte 1cm de espesor de solera de hormigon y relleno de porexpán
Corte mínimo de 1cm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t>
  </si>
  <si>
    <t>1.3.4.20</t>
  </si>
  <si>
    <t>Señalización elementos accesibles
Señalización elementos accesibles</t>
  </si>
  <si>
    <t>1.3.4.21</t>
  </si>
  <si>
    <t>Peldañeado de escalera con ladrillo cerámico recibido con morter
Peldañeado de escalera con ladrillo cerámico hueco, recibido con mortero de cemento, industrial, M-5, sobre la losa o bóveda de escalera, como base para la posterior colocación del acabado de peldaños. Se medirá la longitud realmente ejecutada según especificaciones de Proyecto.</t>
  </si>
  <si>
    <t>1.3.4.22</t>
  </si>
  <si>
    <t>Caja de metacrilato con llave para termostato
Caja de bloqueo universal para termostato con llaves, dispositivo de protección para termostato de pared, de metacrilato transparente. Incluso colocación, piezas especialas, llave y mano de obra. Medida la unidad completamente ejecutada.</t>
  </si>
  <si>
    <t>1.3.4.23</t>
  </si>
  <si>
    <t>Estanteria PVC 40x90x180 cm
Estantería de PVC de 4 o 5 baldas en color negro o gris, segun fabricante. Medidas: 90 x180 x40 cm (ancho x alto x fondo). Incluso colocación,pequeño material auxiliar de montaje y mano de obra. Medida la unidad completamente ejecutada.</t>
  </si>
  <si>
    <t>1.3.4.24</t>
  </si>
  <si>
    <t>Cargadero vigueta autorresistente de hormigón
Cargadero realizado con vigueta autorresistente de hormigón pretensado.</t>
  </si>
  <si>
    <t>1.3.4.25</t>
  </si>
  <si>
    <t>Cierre techo rasillón cerámico
Tablero de piezas cerámicas machihembradas, para revestir, de 120x30x4 cm, con las testas biseladas, con una capa de regularización de mortero de cemento, industrial, M-5, de 3 cm de espesor y acabado fratasado y relleno de las juntas entre las piezas de dos tramos contiguos con el mismo mortero, apoyado sobre soporte discontinuo de fábrica; para formación de cierre en techo de zaguan de entrada y salida de emergencia.</t>
  </si>
  <si>
    <t>1.4</t>
  </si>
  <si>
    <t>Actuaciones Acústicas</t>
  </si>
  <si>
    <t>1.4.1</t>
  </si>
  <si>
    <t>Suelo acústico. H8+I
Espesor total = 9 cm_x000D_
Losa flotante de hormigon armado de 8cm de espesor (no incluida en esta paratida) sobre una lámina anti-impacto de polietileno reticulado de celda cerrada tipo IMPACTODAN 10 (1cm de espesor) o equivalente. Incluso banda perimetral de impactodan-10 e=1cm en el perímetro de la losa, evitando contacto de mortero autonivelante y trasdosado acústico._x000D_
_x000D_
Todo el sistema se realizara aplicando buenas practicas constructivas y evitando la generacion de puentes acústicos._x000D_
_x000D_
El consumo de espacio de esta solución es de 9 cm más suelo de terminación.</t>
  </si>
  <si>
    <t>1.4.2</t>
  </si>
  <si>
    <t>Suelo acústico. H8+C3
Espesor total = 11 cm_x000D_
Losa flotante de hormigon armado de 8cm de espesor (no incluida en esta partida) sobre 3 cm de RECYPREN, de 80 Kg/m3 de densidad, cubierta con un plástico hidrofugo._x000D_
_x000D_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encofrados._x000D_
_x000D_
Todo el sistema se realizara aplicando buenas practicas constructivas y evitando la generacion de puentes acusticos._x000D_
_x000D_
El consumo de espacio de esta solución es de 11 cm más suelo de terminación.</t>
  </si>
  <si>
    <t>1.4.3</t>
  </si>
  <si>
    <t>Suelo acústico. H8+C6
Espesor total = 14 cm_x000D_
Losa flotante de hormigon armado de 8cm de espesor (no incluida en esta paratida) sobre 2 capas de RECYPREN, de 80 Kg/m3 de densidad y 3cm. de espesor cada una, colocadas contrapeadas (6cm. de espesor en total), cubierta con un plastico hidrofugo._x000D_
_x000D_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encofrados._x000D_
_x000D_
Todo el sistema se realizara aplicando buenas practicas constructivas y evitando la generacion de puentes acusticos._x000D_
_x000D_
El consumo de espacio de esta solución es de 14 cm más suelo de terminación.</t>
  </si>
  <si>
    <t>1.4.4</t>
  </si>
  <si>
    <t>Suelo acústico. H8+C8
Espesor total = 17 cm_x000D_
Losa flotante de hormigon armado de 8cm de espesor (no incluida en esta paratida) sobre 3 capas de RECYPREN, de 80 Kg/m3 de densidad y 3cm. de espesor cada una, colocadas contrapeadas (9cm. de espesor en total), cubierta con un plastico hidrofugo._x000D_
_x000D_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encofrados._x000D_
_x000D_
Todo el sistema se realizara aplicando buenas practicas constructivas y evitando la generacion de puentes acusticos._x000D_
_x000D_
El consumo de espacio de esta solucion es de 17 cm más suelo de terminacion.</t>
  </si>
  <si>
    <t>1.4.5</t>
  </si>
  <si>
    <t>Suelo acustico alto rendimiento (2)
Espesor total = 18 cm_x000D_
Se construirá una losa flotante de hormigón armado de 8 cm de espesor (no incluida en esta paratida) sobre 2 capas de RECYPRÉN, de 80 Kg/m3 de densidad y 2 cm. de espesor, colocadas contrapeadas (4cm. de espesor en total) cubierto con un plástico hidrófugo. El recyprén a su vez, estará colocado sobre 2 tableros de DM de 10 mm contrapeados colocados sobre tacos amarillos de Viscoren AZUL 60x60 (6,25 tacos/m2), formando una cámara de 4cm que se rellenará completamente con lana de roca de 50 Kg/m3 de densidad. Para facilitar la instalación de los tacos, se pueden utilizar perfiles TC-60 para encajar las piezas._x000D_
_x000D_
Incluso banda perimetral de recyprén en el perímetro de la losa, evitando contacto de mortero autonivelante y trasdosado acústico. El plástico no podrá tener perforaciones, incluso juntas, juntas estructurales y encofrados._x000D_
_x000D_
Sobre el hormigón se instalará en todas las zonas donde se prevean recibir impactos 2 losetas SBR de 4 cm (no incluidas en esta partida)._x000D_
_x000D_
Todo el sistema se realizara aplicando buenas practicas constructivas y evitando la generacion de puentes acusticos.</t>
  </si>
  <si>
    <t>1.4.6</t>
  </si>
  <si>
    <t>Tabique ACÚSTICO TBA1 (15+100+15)/600 (1N disp C) c/ais
Espesor total = 13 cm_x000D_
Tabique consistente en un cerramiento de una placa de yeso laminado de 15 mm. a cada lado de una estructura simple de 100mm.,con disposición normal "C" de los montantes separados cada 600mm; aislamiento acústico mediante panel semirrígido de lana mineral, espesor 100 mm y 60 Kg/m3 de densidad._x000D_
_x000D_
Todo el sistema se construirá empleando buenas prácticas en cuanto a evitar puentes acústicos, utilizando bandas acústicas o lana mineral en los perfiles. Estructura de soporte con amortiguadores tipo EP500+SYLOMER o material de caracteristicas tecnicas iguales o superiores._x000D_
_x000D_
El objetivo es evitar, en este caso, el contacto de la perfileria con la pared, incluso a traves de amortiguadores. La fijacion se realiza de suelo a techo acústico._x000D_
_x000D_
Resulta imprescindible evitar el contacto directo perimetral con forjados y/o tabiques/paredes._x000D_
_x000D_
Las paredes se soportan directamente sobre el suelo original, con banda acustica interpuesta, y por la parte superior suben hasta el techo acústico, sin llegar a hacerlo (dejando un centimetro aproximadamente de holgura)._x000D_
_x000D_
Detalle según estudio acústico_x000D_
_x000D_
Se medirá la superficie realmente ejecutada según especificaciones de Proyecto, medido a cara exterior, sin duplicar esquinas ni encuentros, incluso parte proporcional de recercados y cajones, descontando huecos mayores de 3m2.</t>
  </si>
  <si>
    <t>1.4.7</t>
  </si>
  <si>
    <t>Tabique sencillo (15+70+15)/600 (2N disp C) c/aislamiento
Tabique sencillo (15+70+15)/600 - (2 placa normal), con placas de yeso laminado, con banda acústica para apoyo sobre suelo actual o encofrado perdido y banda acústica en unión de techo y laterales, formado por una estructura simple, con disposición normal "C" de los montantes;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</si>
  <si>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1.4.8</t>
  </si>
  <si>
    <t>Tabique sencillo (15+70+15)/600 (2W disp C) c/aislamiento
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t>
  </si>
  <si>
    <t>1.4.9</t>
  </si>
  <si>
    <t>Trasdosado Acústico TDA1.10.L10 (1x15+10LM)
Espesor total = 11.5 cm_x000D_
Trasdosado consistente en un cerramiento de una placa de yeso laminado de 15 mm; dejando una cámara de 10 cm que se rellenará con 10cm de lana mineral de 70 Kg/m3 de densidad._x000D_
_x000D_
Todo el sistema se construirá empleando buenas prácticas en cuanto a evitar puentes acústicos, utilizando bandas acústicas o lana mineral en los perfiles. Estructura de soporte con amortiguadores tipo EP500+SYLOMER o material de caracteristicas tecnicas iguales o superiores._x000D_
_x000D_
El objetivo es evitar, en este caso, el contacto de la perfileria con la pared, incluso a traves de amortiguadores. La fijacion se realiza de suelo a forjado superior._x000D_
_x000D_
Resulta imprescindible evitar el contacto directo perimetral con forjados y/o tabiques/paredes._x000D_
_x000D_
Las paredes se soportan directamente sobre el suelo original, con banda acustica interpuesta, y por la parte superior suben hasta casi tocar el forjado, sin llegar a hacerlo (dejando un centimetro aproximadamente de holgura)._x000D_
_x000D_
En los pilares la cámara se puede reducir hasta 6 cm, completamente rellenos de lana mineral._x000D_
_x000D_
Detalle según estudio acústico_x000D_
_x000D_
Se medirá la superficie realmente ejecutada según especificaciones de Proyecto, medido a cara exterior, sin duplicar esquinas ni encuentros, incluso parte proporcional de recercados y cajones, descontando huecos mayores de 3m2.</t>
  </si>
  <si>
    <t>1.4.10</t>
  </si>
  <si>
    <t>Trasdosado Acústico TDA 2.15.L15 (2x15+15LM)
Espesor total = 18 cm_x000D_
Trasdosado consistente en un cerramiento de doble placa de yeso laminado de 15 mm; dejando una camara de 15 cm que se rellenara con 15cm de lana mineral de 70 Kg/m3 de densidad._x000D_
_x000D_
Todo el sistema se construirá empleando buenas prácticas en cuanto a evitar puentes acústicos, utilizando bandas acústicas o lana mineral en los perfiles. Estructura de soporte con amortiguadores tipo EP500+SYLOMER o material de caracteristicas tecnicas iguales o superiores._x000D_
_x000D_
El objetivo es evitar, en este caso, el contacto de la perfileria con la pared, incluso a traves de amortiguadores. La fijacion se realiza de suelo a forjado superior._x000D_
_x000D_
Resulta imprescindible evitar el contacto directo perimetral con forjados y/o tabiques/paredes._x000D_
_x000D_
Las paredes se soportan directamente sobre el suelo original, con banda acustica interpuesta, y por la parte superior suben hasta casi tocar el forjado, sin llegar a hacerlo (dejando un centimetro aproximadamente de holgura)._x000D_
_x000D_
En los pilares la cámara se puede reducir hasta 6 cm, completamente rellenos de lana mineral._x000D_
_x000D_
Detalle según estudio acústico_x000D_
_x000D_
Se medirá la superficie realmente ejecutada según especificaciones de Proyecto, medido a cara exterior, sin duplicar esquinas ni encuentros, incluso parte proporcional de recercados y cajones, descontando huecos mayores de 3m2.</t>
  </si>
  <si>
    <t>1.4.11</t>
  </si>
  <si>
    <t>Techo acustico TA1.20.L20 (1x15+20LM)
Espesor total = 21,5cm_x000D_
El aislamiento del techo consistira en un cerramiento con una placa de yeso laminado de 15mm dejando una camara de 20 cm que se rellenara con 20 cm de lana mineral de 30-50 Kg/m3 de densidad, incluso  amortiguadores tipo AKUSTIK 1 + SYLOMER (uno por cada varilla que descuelga).Todas las bajantes se forrarán con PKB2, previamente a la instalación del techo acústico._x000D_
_x000D_
Todo el sistema se construirá empleando buenas prácticas en cuanto a evitar puentes acústicos, utilizando bandas acústicas en los perfiles y amortiguadores adecuados._x000D_
_x000D_
Resulta imprescindible evitar el contacto directo perimetral con tabiques/paredes/pilares, interponiendo bandas acusticas en caso de necesidad. Idealmente el cerramiento del techo debe quedar flotante._x000D_
_x000D_
El techo acustico descuelga directamente de una estructura de perfiles que va fijada al forjado superior (en cuyo caso se emplean amortiguadores en cada varilla que descuelga) ._x000D_
_x000D_
Este techo baja, sin llegar a tocar directamente los trasdosados (colocando banda acustica, dejando un hilo de luz y no masillando las juntas)._x000D_
_x000D_
Se realizara una compartimentacion de techos segun areas funcionales evitar la transmisión de ruido entre zonas._x000D_
_x000D_
Por debajo del techo acústico se puede construir un techo técnico para el paso de instalaciones, preferiblemente con terminación fonoabsorbente._x000D_
_x000D_
Detalle según estudio acústico.</t>
  </si>
  <si>
    <t>1.4.12</t>
  </si>
  <si>
    <t>Techo acústico TA2.12.L12 (1x15+12LM)
Espesor total = 13,5cm_x000D_
El aislamiento del techo consistirá en un cerramiento de una placa de yeso laminado de 15 mm; dejando una cámara de 12cm que se rellenará con 12cm lana mineral de 30-50 Kg/m3 de densidad, incluso  amortiguadores tipo AKUSTIK 1 + SYLOMER (uno por cada varilla que descuelga).Todas las bajantes se forrarán con PKB2, previamente a la instalación del techo acústico._x000D_
_x000D_
Todo el sistema se construirá empleando buenas prácticas en cuanto a evitar puentes acústicos, utilizando bandas acústicas en los perfiles y amortiguadores adecuados._x000D_
_x000D_
Resulta imprescindible evitar el contacto directo perimetral con tabiques/paredes/pilares, interponiendo bandas acusticas en caso de necesidad. Idealmente el cerramiento del techo debe quedar flotante._x000D_
_x000D_
El techo acustico descuelga directamente de una estructura de perfiles que va fijada al forjado superior (en cuyo caso se emplean amortiguadores en cada varilla que descuelga) ._x000D_
_x000D_
Este techo baja, sin llegar a tocar directamente los trasdosados (colocando banda acustica, dejando un hilo de luz y no masillando las juntas)._x000D_
_x000D_
Se realizara una compartimentacion de techos segun areas funcionales evitar la transmisión de ruido entre zonas._x000D_
_x000D_
Por debajo del techo acústico se puede construir un techo técnico para el paso de instalaciones, preferiblemente con terminación fonoabsorbente._x000D_
_x000D_
Detalle según estudio acústico.</t>
  </si>
  <si>
    <t>1.4.13</t>
  </si>
  <si>
    <t>Techo acústico TA3.20.L16 (2x15+20LM)
Espesor total = 23cm_x000D_
El aislamiento del techo consistirá en un cerramiento de doble placa de yeso laminado de 15 mm; dejando una cámara de 20 cm que se rellenará con 20 cm lana mineral de 60 Kg/m3 de densidad,incluso  amortiguadores tipo VISCOREN+MUELLE (uno por cada varilla que descuelga). El tipo de muelle del amortiguador deberá estar ajustado para la carga que vaya a soportar cada uno.Todas las bajantes se forrarán con PKB2, previamente a la instalación del techo acústico._x000D_
_x000D_
Todo el sistema se construirá empleando buenas prácticas en cuanto a evitar puentes acústicos, utilizando bandas acústicas en los perfiles y amortiguadores adecuados._x000D_
_x000D_
Resulta imprescindible evitar el contacto directo perimetral con tabiques/paredes/pilares, interponiendo bandas acusticas en caso de necesidad. Idealmente el cerramiento del techo debe quedar flotante._x000D_
_x000D_
El techo acustico descuelga directamente de una estructura de perfiles que va fijada al forjado superior (en cuyo caso se emplean amortiguadores en cada varilla que descuelga) ._x000D_
_x000D_
Este techo baja, sin llegar a tocar directamente los trasdosados (colocando banda acustica, dejando un hilo de luz y no masillando las juntas)._x000D_
_x000D_
Se realizara una compartimentacion de techos segun areas funcionales evitar la transmisión de ruido entre zonas._x000D_
_x000D_
Por debajo del techo acústico se puede construir un techo técnico para el paso de instalaciones, preferiblemente con terminación fonoabsorbente._x000D_
_x000D_
Detalle según estudio acústico.</t>
  </si>
  <si>
    <t>1.4.14</t>
  </si>
  <si>
    <t>Forrado de bajantes con PKB2
Forrado de bajantes con PKB2 previa a la instalación de techo acústico. Medido el metro lineal de bajante hasta un diámetro de 250mm realmente ejecutado.</t>
  </si>
  <si>
    <t>1.4.15</t>
  </si>
  <si>
    <t>Forrado de conductos con PKB2
Forrado de conductos con doble capa de PKB2, incluso elementos auxiliares, mano de obra y pequeño material. Medida la superficie realmente ejecutada (se medirá la doble capa de PKB2).</t>
  </si>
  <si>
    <t>1.4.16</t>
  </si>
  <si>
    <t>Tabica acústica T1.20.L20 (2x15)
m2. Tabica acústica en cambio de altura de techo: el aislamiento consistirá en un cerramiento de dos placas de yeso laminado de 15mm dejando una cámara de 15cm que se rellenará con 15cm de lana mineral de 70 kg/m3 de densidad.</t>
  </si>
  <si>
    <t>1.4.17</t>
  </si>
  <si>
    <t>Tabica acústica T2.12.L12 (1x15)
m2. Tabica acústica en cambio de altura de techo: el aislamiento consistirá en un cerramiento de una placa de yeso laminado de 15mm dejando una cámara de 20cm que se rellenará con 20cm de lana mineral de 30-50 kg/m3 de densidad.</t>
  </si>
  <si>
    <t>1.4.18</t>
  </si>
  <si>
    <t>Cajon de pladur (2x15)
m2. Cajón de pladur formado por doble placa de yeso laminado de 15mm., dejando una cámara de 10cm. que se rellenará con 10cm. de lana de roca.</t>
  </si>
  <si>
    <t>1.4.19</t>
  </si>
  <si>
    <t>Placa cartón yeso e=15mm tipo W
Incremento por colocación de placa de cartón yeso resistente al fuego tipo W de 15mm de espesor en tabique, trasdosado o falso techo. Medida la superficie realmente ejecutada.</t>
  </si>
  <si>
    <t>1.4.20</t>
  </si>
  <si>
    <t>m3</t>
  </si>
  <si>
    <t>Silencioso 600 x 500 x 1000 mm
Suministro y colocación de silenciador acústico de celdillas, de características según estudio acústico:_x000D_
_x000D_
silenciadores de 1000 mm de longitud SDR 100 Paso de Aire y de 150 mm espesor Bafle. Sección 600x500 para velocidad de paso de 4 m/s. Segun prescripcion estudio acustico_x000D_
_x000D_
Envolvente y anclajes: Chapa galvanizada de 1,2 mm.e. y_x000D_
marco perimetral realizado con junta “METU”._x000D_
Celdillas: Chapa galvanizada 0,8 mm e. con acabado plano_x000D_
en los dos extremos._x000D_
Material absorbente: Lana de roca._x000D_
Densidad absorbente: 50 Kg/m³._x000D_
Acabado celdillas: Velo negro de protección._x000D_
Ancho de celdillas: 150 mm._x000D_
Modelo: SNA5, SNA7.5, SNA10 y SNA15._x000D_
Ancho canal paso de aire: 50, 75, 100 y 150 mm. según_x000D_
modelo._x000D_
Temperatura máx. utilización: 200 ºC_x000D_
Certifi cado acústico: APPLUS Expte. nº 12/4410 - Pérdida_x000D_
de inserción de silenciadores según UNE-EN ISO 11691:2010</t>
  </si>
  <si>
    <t>1.5</t>
  </si>
  <si>
    <t>Revestimientos</t>
  </si>
  <si>
    <t>1.5.1</t>
  </si>
  <si>
    <t>Guarnecido de yeso
Guarnecido de yeso de construcción B1 a buena vista, sobre paramento vertical, previa colocación de malla antiálcalis en cambios de material, y acabado de enlucido de yeso de aplicación en capa fina C6, con guardavivos.</t>
  </si>
  <si>
    <t>1.5.2</t>
  </si>
  <si>
    <t>Enfoscado de cemento maestreado y bruñido en exteriores
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t>
  </si>
  <si>
    <t>1.5.3</t>
  </si>
  <si>
    <t>Alicatado gres porcelánico SALONI Menhir antracita 30x60cm
Alicatado con gres porcelánico Saloni Menhir antracita, piezas de 30x60 cm, capacidad de absorción de agua E&lt;0,5%, grupo BIa, resistencia al deslizamiento Rd&gt;45, clase 3, colocado sobre una superficie soporte de mortero de cemento, hormigón o placa de yeso laminado,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t>
  </si>
  <si>
    <t>1.5.4</t>
  </si>
  <si>
    <t>Jabonera metálica
Jabonera metálica triangular en acero inox, C2 gris, atornillada a paramento vertical, sin junta (separación entre 1,5 y 3 mm);. El precio incluye los elementos de fijación, la protección de los elementos del entorno que puedan verse afectados durante los trabajos, resolución de puntos singulares y mano de obra. Medida la unidad totalmente ejecutada.</t>
  </si>
  <si>
    <t>1.5.5</t>
  </si>
  <si>
    <t>Remate chapa lacada fuente
Remate a base de chapa lacada de parte trasera de fuente en el encuentro con el paramento vertical.</t>
  </si>
  <si>
    <t>1.5.6</t>
  </si>
  <si>
    <t>Pintura plástica mate en interiores, color a elegir
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</si>
  <si>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1.5.7</t>
  </si>
  <si>
    <t>Pintura plástica mate en interiores (horizontal), color a elegir
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t>
  </si>
  <si>
    <t>1.5.8</t>
  </si>
  <si>
    <t>Pintura pétrea mate en exteriores, color a elegir
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</si>
  <si>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1.5.9</t>
  </si>
  <si>
    <t>Pintura esmalte sintético negro mate sobre hierro o acero
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t>
  </si>
  <si>
    <t>1.5.10</t>
  </si>
  <si>
    <t>Pintura esmalte sintético sobre madera
Aplicación manual de dos manos de esmalte sintético mate para interior, color blanco, diluidas con un 5% a 15% de diluyente, (rendimiento: 0,067 l/m² cada mano); previa aplicación de una mano de imprimación selladora para interior y exterior, formulada con resinas alcídicas y pigmentos seleccionados, color blanco, para aplicar con brocha, rodillo o pistola, (rendimiento: 0,113 l/m²), sobre puertas de madera, etc, en interiores</t>
  </si>
  <si>
    <t>1.5.11</t>
  </si>
  <si>
    <t>Pintura tipo pizarra
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t>
  </si>
  <si>
    <t>1.5.12</t>
  </si>
  <si>
    <t>Revestimiento mural GERFLOR Manhattan 7611 Snow
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</si>
  <si>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1.5.13</t>
  </si>
  <si>
    <t>Revestimiento mural GERFLOR Manhattan 7721 Mist
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</si>
  <si>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1.5.14</t>
  </si>
  <si>
    <t>Revestimiento mural GERFLOR Manhattan 7740 Fabric Silk
Revestimiento mural Gerflor Manhattan 7740 Fabric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</si>
  <si>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1.5.15</t>
  </si>
  <si>
    <t>Rodapié MDF prelacado 70x10 mm
Rodapié de MDF hidrófugo, de 70x10 mm, prelacado en color según proyecto, fijado al paramento mediante adhesivo de montaje. Se medirá la longitud realmente ejecutada según especificaciones de Proyecto.</t>
  </si>
  <si>
    <t>1.5.16</t>
  </si>
  <si>
    <t>Rodapié MDF prelacado 120x10 mm
Rodapié de MDF hidrófugo, de 120x10 mm, prelacado en color según proyecto, fijado al paramento mediante adhesivo de montaje. Se medirá la longitud realmente ejecutada según especificaciones de Proyecto.</t>
  </si>
  <si>
    <t>1.6</t>
  </si>
  <si>
    <t>Pavimentos</t>
  </si>
  <si>
    <t>1.6.1</t>
  </si>
  <si>
    <t>Umbral de piedra natural abujardada
Umbral para remate de puerta de entrada de piedra natural abujardada de 20 mm de espesor, empotrado en las jambas, cubriendo la rampa de acceso en la puerta de entrada; recibido con mortero de cemento industrial, con aditivo hidrófugo, M-10; y rejuntado entre piezas y de las uniones con los muros con mortero de juntas especial para piedra natural. Se medirá la superficie realmente ejecutada según especificaciones de Proyecto, incluyendo los empotramientos en las jambas.</t>
  </si>
  <si>
    <t>1.6.2</t>
  </si>
  <si>
    <t>Solado baldosas gres porcelánico SALONI Menhir 30x60cm
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t>
  </si>
  <si>
    <t>1.6.3</t>
  </si>
  <si>
    <t>Rodapié gres porcelánico SALONI Menhir 8x60cm
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No se colocará en la parte trasera de las taquillas.</t>
  </si>
  <si>
    <t>1.6.4</t>
  </si>
  <si>
    <t>Peldaño gres porcelánico SALONI
Revestimiento de escalera interior recta de un tramo con peldaños de 100 cm de anchura, con piezas de gres porcelánico SALONI Menhir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t>
  </si>
  <si>
    <t>1.6.5</t>
  </si>
  <si>
    <t>Pavimento vinílico GERFLOR Bostonian Oak Honey
Pavimento vinílico decorativo de la marca GERFLOR CREATION 30, de 2 mm. de espesor, Ref 0851 Bostonian Oak Honey,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t>
  </si>
  <si>
    <t>1.6.6</t>
  </si>
  <si>
    <t>Pavimento vinílico GERFLOR Oak Fantasy Brown
Pavimento vinílico decorativo de la marca GERFLOR CREATION 30, de 2 mm. de espesor, Ref.1294 Oak Fantasy Brown,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t>
  </si>
  <si>
    <t>1.6.7</t>
  </si>
  <si>
    <t>Pavimento de parquet laminado GERFLOR Bostonian Oak Beige
Pavimento vinílico de la marca GERFLOR modelo CREATION 30 CLIC SYSTEM heterogéneo de 4,5 mm. de espesor, Ref. 0853 Bostonian Oak Beige, sistema "Click".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t>
  </si>
  <si>
    <t>1.6.8</t>
  </si>
  <si>
    <t>Pavimento caucho SBR GORILASTIC Fullblack 1000x500x40mm GRUESO
Pavimento absorbedor de impactos, formado por baldosas de caucho reciclado SBR de GORILASTIC de 40mm. espesor HARDIMPACT u otro fabricante siempre previa aceptación por parte de DF, color según proyecto, de 1000x500x40 mm, recibidas con adhesivo especial de poliuretano bicomponente, sobre una superficie base. Se medirá la superficie realmente ejecutada según especificaciones de Proyecto.</t>
  </si>
  <si>
    <t>1.6.9</t>
  </si>
  <si>
    <t>Pavimento Macizo caucho SBR GORILASTIC rojo 1000x500x40mm GRUESO
Pavimento MACIZO absorbedor de impactos, formado por baldosas de caucho reciclado SBR de GORILASTIC de 40mm. espesor HARDIMPACT u otro fabricante siempre previa aceptación por parte de DF, color ROJO según proyecto, de 1000x500x40 mm, recibidas con adhesivo especial de poliuretano bicomponente, sobre una superficie base. Se medirá la superficie realmente ejecutada según especificaciones de Proyecto.</t>
  </si>
  <si>
    <t>1.6.10</t>
  </si>
  <si>
    <t>Perfil de transición de aluminio macizo, 50x2mm
Perfil de transición entre pavimentos fabricado íntegramente en aluminio estrusionado, acabado plata mate, modelo "RAMPA MACIZA 2MM" de pletinas DICAR. Se medira longitud realmente ejecutada según las especificaciones de proyecto</t>
  </si>
  <si>
    <t>1.6.11</t>
  </si>
  <si>
    <t>Perfil de remate en Z de aluminio macizo, 80x2mm
Perfil en Z de transición  para salvar desniveles entre pavimentos, fabricado íntegramente en aluminio estrusionado, acabado plata mate, incluso corte y pliegues, material de agarre y tornillería. Se medira longitud realmente ejecutada según las especificaciones de proyecto.</t>
  </si>
  <si>
    <t>1.6.12</t>
  </si>
  <si>
    <t>Cinta para balizamiento amarilla y negra
Cinta adhesiva de señalización en vinilo a rayas amarillas y negra, de 15mm de anchura. Medida la longitud lineal realmente instalada.</t>
  </si>
  <si>
    <t>1.6.13</t>
  </si>
  <si>
    <t>Demolición de encofrado de ladrillo en pavimentos
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t>
  </si>
  <si>
    <t>1.6.14</t>
  </si>
  <si>
    <t>Banda de poliestireno expandido de 2 cm
Banda de panel rígido de poliestireno expandido de 20 mm de espesor y altura variable. Incluso colocación evitando contacto de mortero autonivelante y trasdosado acústico. Se medirá la longitud realmente ejecutada según especificaciones de Proyecto.</t>
  </si>
  <si>
    <t>1.6.15</t>
  </si>
  <si>
    <t>Banda de recypren de 2 cm
Banda de recypren de 20 mm de espesor y altura variable. Incluso colocación evitando contacto de mortero autonivelante. Se medirá la longitud realmente ejecutada según especificaciones de Proyecto.</t>
  </si>
  <si>
    <t>1.6.16</t>
  </si>
  <si>
    <t>Banda de recypren 3cm._BASE
Colocación de banda de recyprén de 3cm. de espesor y 7cm. de ancho, sobre forjado en hueco generado por encofrado de ladrillo en juntas entre formación de suelos acústicos.</t>
  </si>
  <si>
    <t>1.6.17</t>
  </si>
  <si>
    <t>Relleno hueco hormigón
Relleno de hormigón en hueco generado por encofrado de ladrillo en juntas entre formación de suelos acústicos, de 7cm. de espesor y altura variable, según planos de proyecto.</t>
  </si>
  <si>
    <t>1.6.18</t>
  </si>
  <si>
    <t>ENCOFRADO LADRILLO 7cm.
Encofrado de fábrica de 7 cm de espesor, realizada con ladrillo cerámico y recibida con mortero de cemento, industrial, M-5, para solera.</t>
  </si>
  <si>
    <t>1.7</t>
  </si>
  <si>
    <t>Carpinterías y Vidrios</t>
  </si>
  <si>
    <t>1.7.1</t>
  </si>
  <si>
    <t>Carpintería aluminio lacado, gama media rotura puente térmico
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</si>
  <si>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1.7.2</t>
  </si>
  <si>
    <t>Carpintería aluminio lacado, gama básica
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t>
  </si>
  <si>
    <t>1.7.3</t>
  </si>
  <si>
    <t>Vidrio termoacústico CLIMALIT SILENCE 66.2Si(16air)66.2Si
Doble acristalamiento laminar acústico,  CLIMALIT SILENCE 66.2Si(16air)66.2Si, conjunto formado por vidrio exterior laminar acústico de 6+6 mm compuesto por dos lunas de vidrio de 6 mm, unidas mediante dos láminas incolora de butiral de polivinilo cámara de aire deshidratada con perfil separador de aluminio y doble sellado perimetral, de 16 mm, y vidrio interior laminar acústico de 6+6 mm compuesto por dos lunas de vidrio de 6 mm, unidas mediante dos láminas incolora de butiral de polivinilo; 26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t>
  </si>
  <si>
    <t>1.7.4</t>
  </si>
  <si>
    <t>Vidrio laminar de seguridad, 6+6 mm
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t>
  </si>
  <si>
    <t>1.7.5</t>
  </si>
  <si>
    <t>Puerta tablero MDF prelacada, 1 hoja corredera 92,5cm exterior
Puerta interior corredera ciega, de una hoja de 210x92,5x4,5 cm, de tablero de MDF para dejar un paso de 82,5cm como mínimo, prelacada en color según Proyecto, con moldura de forma recta; precerco de pino país de 120x35 mm; galces de MDF de 120x20 mm; tapajuntas de MDF de 100x10 mm; con herrajes de colgar y de cierre (condena interior en aseos). Se medirá el número de unidades realmente ejecutadas según especificaciones de Proyecto.</t>
  </si>
  <si>
    <t>1.7.6</t>
  </si>
  <si>
    <t>Puerta tablero MDF prelacada, 1 hoja abatible 92 cm c/cerradura
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t>
  </si>
  <si>
    <t>1.7.7</t>
  </si>
  <si>
    <t>Puerta cortafuegos EI2 60-C5, 1 hoja 92 cm, c/antipánico
Puerta cortafuegos de acero galvanizado homologada, EI2 60-C5, de una hoja, 925x2050 mm de luz y altura de paso, acabado lacado en color según proyecto, con cierrapuertas para uso moderado, barra antipánico, tapa ciega para la cara exterior. Se medirá el número de unidades realmente ejecutadas según especificaciones de Proyecto.</t>
  </si>
  <si>
    <t>1.7.8</t>
  </si>
  <si>
    <t>Puerta cortafuegos EI2 60-C5, 1 hoja 102cm, c/antipánico
Puerta cortafuegos de acero galvanizado homologada, EI2 60-C5, de una hoja, 1025x2050 mm de luz y altura de paso, acabado lacado en color según proyecto, con cierrapuertas para uso moderado, barra antipánico, tapa ciega para la cara exterior. Se medirá el número de unidades realmente ejecutadas según especificaciones de Proyecto.</t>
  </si>
  <si>
    <t>1.7.9</t>
  </si>
  <si>
    <t>Puerta cortafuegos EI2 60-C5, 1 hoja 102cm, s/antipánico
Puerta cortafuegos de acero galvanizado homologada, EI2 60-C5, de una hoja, 1025x2050 mm de luz y altura de paso, acabado lacado en color según proyecto, con cierrapuertas para uso moderado, tapa ciega para la cara exterior. Se medirá el número de unidades realmente ejecutadas según especificaciones de Proyecto.</t>
  </si>
  <si>
    <t>1.7.10</t>
  </si>
  <si>
    <t>Muelle cierrapuertas sobre puerta de aluminio
Muelle cierrapuertas aéreo sobre puerta de alumino, para un uso frecuente. Se medirá el número de unidades realmente ejecutadas según especificaciones de Proyecto.</t>
  </si>
  <si>
    <t>1.7.11</t>
  </si>
  <si>
    <t>Electroimán para retención de puerta cortafuegos
Electroimán para retención de puerta cortafuegos, de 24 Vcc y 590 N de fuerza máxima de retención, con caja de bornes de ABS, pulsador de desbloqueo y placa de anclaje articulada. Incluso elementos de fijación.</t>
  </si>
  <si>
    <t>1.7.12</t>
  </si>
  <si>
    <t>Espejo incoloro 5 mm
Espejo incoloro, de 5 mm de espesor, con canteado perimetral y protegido con pintura de color plata en su cara posterior, fijado con masilla al paramento. Se medirá la superficie realmente ejecutada según especificaciones de Proyecto.</t>
  </si>
  <si>
    <t>1.7.13</t>
  </si>
  <si>
    <t>Malla antipájaros en protección de hueco de ventilación
Malla antipájaros simple torsión, de 10 mm de paso de malla y 1,1 mm de diámetro, acabado galvanizado y marco de perfil L 30.3 de acero galvanizado. Se medirá la superficie realmente ejecutada según especificaciones de Proyecto.</t>
  </si>
  <si>
    <t>1.7.14</t>
  </si>
  <si>
    <t>Barandilla de acero h=90cm
Barandilla de 90 cm de altura, formada por: bastidor compuesto de barandal superior e inferior de tubo circular de perfil hueco de acero laminado en frío de diámetro 45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pasamanos de tubo cuadrado de perfil hueco de acero laminado en frío de 20x20x1,5 mm, fijada mediante anclaje químico con varillas roscadas. Se medirá, en la dirección del pasamanos, a ejes, la longitud realmente ejecutada según especificaciones de Proyecto.</t>
  </si>
  <si>
    <t>1.7.15</t>
  </si>
  <si>
    <t>Doble pasamanos de acero c/ montantes
Barandilla de 90 cm de altura, formada por: bastidor compuesto de doble pasamanos de tubo perfil hueco de acero laminado en frío de diámetro 50 mm a 90cm de altura y a 75cm de altura respectivamente y montantes de redondo de perfil macizo de acero laminado en caliente de diámetro 20 mm con una separación de 100 cm entre sí, fijados mediante anclaje químico con varillas roscadas Se medirá, en la dirección del pasamanos, a ejes, la longitud realmente ejecutada según especificaciones de Proyecto.</t>
  </si>
  <si>
    <t>1.7.16</t>
  </si>
  <si>
    <t>Doble pasamanos de acero galvanizado tubo 50 mm
Doble pasamanos recto metálico, formado por tubo hueco de acero galvanizado, de 50 mm de diámetro, con soportes metálicos fijados al paramento mediante anclaje mecánico con tacos de nylon y tornillos de acero, a 90cm de altura y a 75cm de altura respectivamente, fijados mediante anclaje químico con varillas roscadas.. Se medirá, a ejes, la longitud realmente ejecutada según especificaciones de Proyecto.</t>
  </si>
  <si>
    <t>1.7.17</t>
  </si>
  <si>
    <t>Pasamanos de acero galvanizado tubo 50 mm
Pasamanos recto metálico, formado por tubo hueco de acero galvanizado, de 50 mm de diámetro, con soportes metálicos fijados al paramento mediante anclaje mecánico con tacos de nylon y tornillos de acero. Se medirá, a ejes, la longitud realmente ejecutada según especificaciones de Proyecto.</t>
  </si>
  <si>
    <t>1.7.18</t>
  </si>
  <si>
    <t>Estructura acero separadora de zonas, pintada en varios colores
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t>
  </si>
  <si>
    <t>1.7.19</t>
  </si>
  <si>
    <t>Perfil L aluminio remate de escalón
Perfil aluminio en L 50x50 lacado en negro, para remate de escalón o bordillo, fijado mecánicamente. Medida la longitud ejecutada.</t>
  </si>
  <si>
    <t>1.7.20</t>
  </si>
  <si>
    <t>Barra antipánico
Suministro e instalación de barra antipánico en hoja con cierre inferior y superior y superior, medida de alto 2500 mm. Medida la unidad realmente ejecutada</t>
  </si>
  <si>
    <t>1.7.21</t>
  </si>
  <si>
    <t>Celosía de lamas fijas orientadas 45º
Celosía fija con sujeciones de aluminio y lamas orientadas de aluminio, de 80 mm de ancho, acabado lacado, montada mediante atornillado en obra de fábrica.</t>
  </si>
  <si>
    <t>1.7.22</t>
  </si>
  <si>
    <t>Soporte espejos con tablero MDF
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t>
  </si>
  <si>
    <t>1.7.23</t>
  </si>
  <si>
    <t>Suministro y colocación de portería aparcapatinetes de 10 plazas
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t>
  </si>
  <si>
    <t>1.7.24</t>
  </si>
  <si>
    <t>Barandilla ac. inox
Barandilla de acero inoxidable AISI 304, formado por montantes de tubo de acero de 45mm. de diametro y 100cm. de altura. La parte central llevará una placa de policarbonato transparente._x000D_
_x000D_
El pedestal del portillo se sujeta al suelo por la pletina de la base, mediante taco químico con varilla roscada y tuercas (8 o 10mm embutidos 15cm,), con el fin de que quede perfectamente fijado y prevenir problemas derivados de cabeceos y efecto palanca producidos por los usuarios._x000D_
En caso de que la zona a donde vaya a ser instalado, tenga poca base de hormigón, o sea del tipo técnico, se aconseja efectuar la fijación a través de una base recibida al suelo de obra.</t>
  </si>
  <si>
    <t>1.7.25</t>
  </si>
  <si>
    <t>Repisa tablero fenólico
Repisa de ventana de tablero fenólico HPL, de 13 mm de espesor, color a elegir, para remate interior de alfeizar de hueco de fachada.</t>
  </si>
  <si>
    <t>1.8</t>
  </si>
  <si>
    <t>Instalación de saneamiento</t>
  </si>
  <si>
    <t>1.8.1</t>
  </si>
  <si>
    <t>Conexión de instalación saneamiento interior existente
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t>
  </si>
  <si>
    <t>1.8.2</t>
  </si>
  <si>
    <t>Colector suspendido de PVC, serie B de 50 mm
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</si>
  <si>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1.8.3</t>
  </si>
  <si>
    <t>Colector suspendido de PVC, serie B de 110 mm
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</si>
  <si>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1.8.4</t>
  </si>
  <si>
    <t>Colector suspendido de PVC, serie B de 125 mm
Colector suspendido de PVC, serie B de 125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</si>
  <si>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1.8.5</t>
  </si>
  <si>
    <t>Sumidero sifónico PVC salida vertical 90 mm
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t>
  </si>
  <si>
    <t>1.8.6</t>
  </si>
  <si>
    <t>Canaleta prefabricada de hormigón polímero con tapa
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t>
  </si>
  <si>
    <t>1.8.7</t>
  </si>
  <si>
    <t>Calo en forjado existente D 115 mm
Calo en forjado existente de 115 mm de diámetro. Incluso, mano de obra y elementos auxiliares. Se medirá el número de unidades realmente ejecutadas según especificaciones de Proyecto.</t>
  </si>
  <si>
    <t>1.9</t>
  </si>
  <si>
    <t>Instalación de fontanería y ACS</t>
  </si>
  <si>
    <t>1.9.1</t>
  </si>
  <si>
    <t>Agua fría</t>
  </si>
  <si>
    <t>1.9.1.1</t>
  </si>
  <si>
    <t>Certificación y legalización instalación fontaneria
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t>
  </si>
  <si>
    <t>1.9.1.2</t>
  </si>
  <si>
    <t>Instalación provisional de obra de fontanería
Instalación provisional de fontanería.</t>
  </si>
  <si>
    <t>1.9.1.3</t>
  </si>
  <si>
    <t>Acometida instalación fontanería, a justificar
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</si>
  <si>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1.9.1.4</t>
  </si>
  <si>
    <t>Grupo de presión Baeza 2xMulti 25-5M
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t>
  </si>
  <si>
    <t>1.9.1.5</t>
  </si>
  <si>
    <t>Depósito de membrana 200 litros
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t>
  </si>
  <si>
    <t>1.9.1.6</t>
  </si>
  <si>
    <t>Descalcificador AQUALAI modelo K500VUF (5.000L/h)
Descalcificador AQUALAI modelo K500VUF de polietileno reforzado con fibra de vidrio y resina eposi, con válvula electronica volumetrica con tiempos programables, caudal máximo de 5.000L/h para una dureza en SEVILLA de unos 20 grados F, conexión mediante ByPass, y consumo de sal por regeneración/botella de 10 Kg. Se medirá el número de unidades realmente ejecutadas según especificaciones de Proyecto. Incluye primera carga de sal  según fabricante. Ubicado según esquema de fontanería en planos de proyecto.</t>
  </si>
  <si>
    <t>1.9.1.7</t>
  </si>
  <si>
    <t>Calderín de presión hidroneumático 40L
Calderín de presión hidroneumático circular de acero de 40 litros de capacidad para colgar de forjado, con tapa del mismo material, incluso llaves de corte de esfera, tubería de polipropileno de 63 mm, grifo de latón de 1" y estructura de refuerzo inferior, totalmente instalado. Ubicado según esquema de fontanería en planos de proyecto.</t>
  </si>
  <si>
    <t>1.9.1.8</t>
  </si>
  <si>
    <t>Calderín de presión hidroneumático 10L
Calderín de presión hidroneumático circular de acero de 10 litros de capacidad para colgar de forjado, con tapa del mismo material, incluso llaves de corte de esfera, tubería de polipropileno de 63 mm y grifo de latón de 1", totalmente instalado. Ubicado según esquema de fontanería en planos de proyecto.</t>
  </si>
  <si>
    <t>1.9.1.9</t>
  </si>
  <si>
    <t>Bandeja portacables "Rejiband" electrocincada 60x300 mm
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t>
  </si>
  <si>
    <t>1.9.1.10</t>
  </si>
  <si>
    <t>Depósito auxliliar 1000 l polietileno alta densidad, prismático
Depósito de polietileno de alta densidad, 1000 l. Con válvula de corte de compuerta de 1" DN 25 mm para la entrada y válvula de corte de compuerta de 1" DN 25 mm para la salida. Se medirá el número de unidades realmente ejecutadas según especificaciones de Proyecto.</t>
  </si>
  <si>
    <t>1.9.1.11</t>
  </si>
  <si>
    <t>Tubería instalación interior PP-R, 63 mm
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</si>
  <si>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1.9.1.12</t>
  </si>
  <si>
    <t>Tubería instalación interior PP-R, 50 mm
Tubería de polipropileno PPR (copolimero Random), de 50x10,5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</si>
  <si>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1.9.1.13</t>
  </si>
  <si>
    <t>Tubería instalación interior PP-R, 40 mm
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</si>
  <si>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1.9.1.14</t>
  </si>
  <si>
    <t>Tubería instalación interior PP-R, 32 mm
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</si>
  <si>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1.9.1.15</t>
  </si>
  <si>
    <t>Tubería instalación interior PP-R 25 mm
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</si>
  <si>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1.9.1.16</t>
  </si>
  <si>
    <t>Tubería instalación interior PP-R, 20 mm
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</si>
  <si>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1.9.1.17</t>
  </si>
  <si>
    <t>Encoquillado de tubería e=9mm para tubería 63mm
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especifico._x000D_
.  Se medirá la longitud realmente ejecutada según especificaciones de Proyecto.</t>
  </si>
  <si>
    <t>1.9.1.18</t>
  </si>
  <si>
    <t>Encoquillado de tubería e=9mm para tubería 50mm
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especifico._x000D_
.  Se medirá la longitud realmente ejecutada según especificaciones de Proyecto.</t>
  </si>
  <si>
    <t>1.9.1.19</t>
  </si>
  <si>
    <t>Encoquillado de tubería e=9mm para tubería 40mm
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</si>
  <si>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1.9.1.20</t>
  </si>
  <si>
    <t>Encoquillado de tubería e=9mm para tubería 32mm
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</si>
  <si>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1.9.1.21</t>
  </si>
  <si>
    <t>Encoquillado de tubería e=9mm para tubería 25mm
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</si>
  <si>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1.9.1.22</t>
  </si>
  <si>
    <t>Encoquillado de tubería e=9mm para tubería 20mm
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</si>
  <si>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1.9.1.23</t>
  </si>
  <si>
    <t>Purgador manual de aire
Purgador manual de aire, incluso juntas, pequeño material y montaje. Medida la unidad totalmente ejecutada</t>
  </si>
  <si>
    <t>1.9.2</t>
  </si>
  <si>
    <t>Agua caliente sanitaria</t>
  </si>
  <si>
    <t>1.9.2.1</t>
  </si>
  <si>
    <t>Tubería ACS instalación interior PP-R 20 mm c/aislam
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</si>
  <si>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1.9.2.2</t>
  </si>
  <si>
    <t>Tubería ACS instalación interior PP-R 32 mm c/aislam
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</si>
  <si>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1.9.2.3</t>
  </si>
  <si>
    <t>Tubería ACS instalación interior PP-R 40 mm c/aislam
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</si>
  <si>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1.9.2.4</t>
  </si>
  <si>
    <t>Tubería ACS instalación interior PP-R 50 mm c/aislam
Tubería general de distribución de A.C.S. formada por tubo de polipropileno copolímero random (PP-R), de 50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</si>
  <si>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1.9.2.5</t>
  </si>
  <si>
    <t>Vaso de expansión cerrado 50 l
Vaso de expansión para A.C.S. de acero vitrificado, capacidad 50 l. Se medirá el número de unidades realmente ejecutadas según especificaciones de Proyecto.</t>
  </si>
  <si>
    <t>1.9.2.6</t>
  </si>
  <si>
    <t>Bomba de circulación rotor húmedo 1"
Electrobomba centrífuga, de hierro fundido, de tres velocidades, con una potencia de 0,071 kW. Se medirá el número de unidades realmente ejecutadas según especificaciones de Proyecto.</t>
  </si>
  <si>
    <t>1.9.2.7</t>
  </si>
  <si>
    <t>Tubería para ventilación de aerotermia, PVC, 160 mm
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t>
  </si>
  <si>
    <t>1.9.2.8</t>
  </si>
  <si>
    <t>Bomba de calor Ferroli 260LT
Bomba de calor aire-agua con acumulador integrado EGEA 260 LT de Ferroli con capacidad de 250 lit  para producción de ACS. Instalación de pie. Incluye valvula de expansion termostatica que permite funcionamiento con temperaturas de aire de hasta -7ºC sin apoyo eléctrico.  Refrigerante ecológico R134a de bajo impacto ambiental. Desescarche activo con valcvula de gas caliente. Posibilidad de conducir la entrada y la salida de aire (Ø 160 mm). Presion estatica disponible ventilador centrifugo EC : 200 Pa._x000D_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frío. Consumo electrico en calefaccion (sin resistencia) segun ISO 255-3 = 430 W. COP 4,23. Potencia Termica: 1.820 W. COP DHW (A7): 3,37 -  COP DHW (A14): 3,90 según EN 16147:2017: Eficiencia en calefaccion: 139 % según: 2017/1369/UE - Clase Eficiencia Energetica A+.  Dimensiones: 621 mm x 1.892 mm_x000D_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t>
  </si>
  <si>
    <t>1.9.3</t>
  </si>
  <si>
    <t>Válvulas y elementos</t>
  </si>
  <si>
    <t>1.9.3.1</t>
  </si>
  <si>
    <t>Colector polipropileno retic. PP-R, 63 mm diám.
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material._x000D_
Medida la unidad ejecutada.</t>
  </si>
  <si>
    <t>1.9.3.2</t>
  </si>
  <si>
    <t>Válvula de esfera 3/4" (20 mm)
Válvula de esfera de latón niquelado para roscar de 3/4". Se medirá el número de unidades realmente ejecutadas según especificaciones de Proyecto.</t>
  </si>
  <si>
    <t>1.9.3.3</t>
  </si>
  <si>
    <t>Válvula de esfera 1" (25 mm)
Válvula de esfera de latón niquelado para roscar de 1". Se medirá el número de unidades realmente ejecutadas según especificaciones de Proyecto.</t>
  </si>
  <si>
    <t>1.9.3.4</t>
  </si>
  <si>
    <t>Válvula de esfera 1 1/4" (32 mm)
Válvula de esfera de latón niquelado para roscar de 1 1/4". Se medirá el número de unidades realmente ejecutadas según especificaciones de Proyecto.</t>
  </si>
  <si>
    <t>1.9.3.5</t>
  </si>
  <si>
    <t>Válvula de esfera 1 1/2" (40 mm)
Válvula de esfera de latón niquelado para roscar de 1 1/2". Se medirá el número de unidades realmente ejecutadas según especificaciones de Proyecto.</t>
  </si>
  <si>
    <t>1.9.3.6</t>
  </si>
  <si>
    <t>Válvula de esfera 2 " (50 mm)
Válvula de esfera de latón niquelado para roscar de 2 ". Se medirá el número de unidades realmente ejecutadas según especificaciones de Proyecto.</t>
  </si>
  <si>
    <t>1.9.3.7</t>
  </si>
  <si>
    <t>Válvula de retención 1 1/4" (32 mm)
Válvula de retención de latón para roscar de 1 1/4". Se medirá el número de unidades realmente ejecutadas según especificaciones de Proyecto.</t>
  </si>
  <si>
    <t>1.9.3.8</t>
  </si>
  <si>
    <t>Válvula de retención 1 1/2" (40 mm)
Válvula de retención de latón para roscar de 1 1/2". Se medirá el número de unidades realmente ejecutadas según especificaciones de Proyecto.</t>
  </si>
  <si>
    <t>1.9.3.9</t>
  </si>
  <si>
    <t>Válvula de dureza residual
Válvula de regulación de dureza residual (Bypass). Se medirá el número de unidades realmente ejecutadas según especificaciones de Proyecto.</t>
  </si>
  <si>
    <t>1.9.3.10</t>
  </si>
  <si>
    <t>Llave de paso con grifo de vaciado 3/4"
Llave de paso con grifo de vaciado colocada en canalización de 3/4" (15/20 mm) de diámetro, incluso pequeño material; construida según CTE/DB-HS-4, e instrucciones del fabricante. Se medirá la unidad realmente ejecutada.</t>
  </si>
  <si>
    <t>1.9.3.11</t>
  </si>
  <si>
    <t>Válvula mezcladora termostática de 3 vías PRESTO, de 1 1/4"
Válvula termostática PRESTO 425IF . Se medirá el número de unidades realmente ejecutadas según especificaciones de Proyecto.</t>
  </si>
  <si>
    <t>1.9.3.12</t>
  </si>
  <si>
    <t>Válvula mezcladora termostática de 3 vías ULTRAMIX, de 3/4"
Válvula termostática ULTRAMIX TX91E . Se medirá el número de unidades realmente ejecutadas según especificaciones de Proyecto.</t>
  </si>
  <si>
    <t>1.9.3.13</t>
  </si>
  <si>
    <t>Válvula limitadora de presión 1 1/2" (32 mm)
Válvula limitadora de presión de latón, de 1 1/2" DN 32 mm de diámetro, presión máxima de entrada de 7 bar. Se medirá el número de unidades realmente ejecutadas según especificaciones de Proyecto.</t>
  </si>
  <si>
    <t>1.9.3.14</t>
  </si>
  <si>
    <t>Válvula reguladora de caudal 1 1/2"
Válvula de reglación de caudal de 1 1/2". Se medirá el número de unidades realmente ejecutadas según especificaciones de Proyecto.</t>
  </si>
  <si>
    <t>1.9.3.15</t>
  </si>
  <si>
    <t>Manómetro de esfera, con escala de 0 a 10 kg/m2
Manómetro de esfera con escala de 0 a 10 kg/cm2, toma vertical para montaje roscado DN15(1/2"), con tubo de cobre diam. 13/15 de conexionado con tuberia a medir y juego de accesorios, para medir la temperatura de líquidos. Incluso pequeño material y montaje.medida la unidad ejecutada.</t>
  </si>
  <si>
    <t>1.9.3.16</t>
  </si>
  <si>
    <t>Termómetro digital Mundocontrol FN-49
Termómetro digital mundocontrol fn-49 con escala -40 a 150°c, resolución 1°c, alimentación a 230v, montaje en superficie, sonda ptc (incluida). Incluso pequeño material y montaje_x000D_
_x000D_
Medida la unidad ejecutada._x000D_
Marca/modelo: S.ESCODA o equivalente aprobado por la D.F.</t>
  </si>
  <si>
    <t>1.9.3.17</t>
  </si>
  <si>
    <t>Filtro auto limpiante semiautomático de Klinwass de 1 1/4"
Filtro auto limpiante semiautomático de Klinwass de 1 1/4", incluso valvulería y pequeño material según especificaciones de proyecto. Medida la unidad totalmente ejecutada y certificado según RD487/2002 legionella.</t>
  </si>
  <si>
    <t>1.9.3.18</t>
  </si>
  <si>
    <t>Válvula de equilibrado estático 3/4"
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t>
  </si>
  <si>
    <t>1.9.3.19</t>
  </si>
  <si>
    <t>Termómetro ø100 de bulbo y capilar 0-120ºc, toma vertical
Termómetro ø100 con bulbo y capilar 0-120ºc, toma vertical con soporte triangular para montaje roscado DN15(1/2"), con tubo de cobre diam.13/15 de conexionado con tuberia a medir y juego de accesorios, para medir la temperatura de líquidos. Incluso pequeño material y montaje_x000D_
Medida la unidad ejecutada._x000D_
Marca/modelo: S.ESCODA según especificaciones de proyecto o equivalente aprobado por la D.F.</t>
  </si>
  <si>
    <t>1.9.4</t>
  </si>
  <si>
    <t>Grifería y aparatos</t>
  </si>
  <si>
    <t>1.9.4.1</t>
  </si>
  <si>
    <t>Lavabo de encimera "Mediclinics SNR036CS"
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t>
  </si>
  <si>
    <t>1.9.4.2</t>
  </si>
  <si>
    <t>Inodoro "Roca Victoria" para fluxor
Inodoro Roca Victoria en porcelana con salida vertical u horizontal, color blanco, para fluxor, Ref.. A344397000, blanco, dimensiones 355x485 mm, incluso tapa y asiento color blanco Supralit Ref. A801B6600B, elementos de fijación y silicona para sellado de juntas. Se medirá el número de unidades realmente ejecutadas según especificaciones de Proyecto.</t>
  </si>
  <si>
    <t>1.9.4.3</t>
  </si>
  <si>
    <t>Inodoro "Roca Access" tanque bajo adaptado
Inodoro tanque bajo en porcelana, color blanco, para fluxor, Ref.. A346237000, blanco, dimensiones 360x7005 mm, incluso tapa y asiento color blanco Supralit Ref. A80123A004, elementos de fijación y silicona para sellado de juntas. Se medirá el número de unidades realmente ejecutadas según especificaciones de Proyecto.</t>
  </si>
  <si>
    <t>1.9.4.4</t>
  </si>
  <si>
    <t>Rociador antivandálico ducha "Presto"
Rociador antivandálico ducha "Presto", Ref. 29305. Se medirá el número de unidades realmente ejecutadas según especificaciones de Proyecto. Se medirá el número de unidades realmente ejecutadas según especificaciones de Proyecto.</t>
  </si>
  <si>
    <t>1.9.4.5</t>
  </si>
  <si>
    <t>Grifería temporizada lavabo "Presto 105 ECO L" AFS
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t>
  </si>
  <si>
    <t>1.9.4.6</t>
  </si>
  <si>
    <t>Grifería temporizada lavabo "Presto 605 Palanca ECO" AFS
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t>
  </si>
  <si>
    <t>1.9.4.7</t>
  </si>
  <si>
    <t>Grifería temporizada "Presto 712" Palanca
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t>
  </si>
  <si>
    <t>1.9.4.8</t>
  </si>
  <si>
    <t>Grifería temporizada inodoro "Presto 1000 C ECO"
Grifería temporizada, instalación vista formada por fluxor para inodoro, de latón cromado, serie 1000 C Eco, modelo 15002 "PRESTO IBÉRICA" y elementos de conexión. Se medirá el número de unidades realmente ejecutadas según especificaciones de Proyecto.</t>
  </si>
  <si>
    <t>1.9.4.9</t>
  </si>
  <si>
    <t>Pileta vertedero "Roca Garda" con grifo mural simple
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t>
  </si>
  <si>
    <t>1.9.4.10</t>
  </si>
  <si>
    <t>Barra sujeción minusválidos para inodoro
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t>
  </si>
  <si>
    <t>1.9.4.11</t>
  </si>
  <si>
    <t>Asiento minusválidos para ducha
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t>
  </si>
  <si>
    <t>1.9.4.12</t>
  </si>
  <si>
    <t>Pasamanos minusválidos para ducha
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t>
  </si>
  <si>
    <t>1.9.4.13</t>
  </si>
  <si>
    <t>Secamanos
Colocación de secamanos suministrado por la propiedad. Medida la unidad totalmente colocada y funcionando.</t>
  </si>
  <si>
    <t>1.9.4.14</t>
  </si>
  <si>
    <t>Kit de alarma para minusválidos
Sistema de alarma para munusválidos, compuesto por  por: kit wc accesible , caja superficie para el control de alarma del kit wc accesible  y 2 ud caja superficie para pulsador reset y piloto luminoso del kit wc accesible tipo KSLBM-4 de GOLMAR.  Medida la unidad instalada</t>
  </si>
  <si>
    <t>1.9.4.15</t>
  </si>
  <si>
    <t>Fuente de agua refrigerada modelo T-6ALV
Fuente de agua fría modelo T-6ALV, de suelo, de 1260x305x305 mm, caudal de agua 60 litros/h, temperatura de salida del agua 4-11°C, regulable por termostato interior, con carcasa de acero inoxidable, grifo rellena vasos y grifo surtidor con regulación de la altura de chorro, conexión 1/2" mm, desagüe de 30 mm de diámetro, alimentación monofásica a 230 V, potencia total 350 kW. Se medirá el número de unidades realmente ejecutadas según especificaciones de Proyecto.</t>
  </si>
  <si>
    <t>1.9.4.16</t>
  </si>
  <si>
    <t>Urinario "Roca Chic"
Urinario Roca Chic 22x22 cm, toma de agua exterior vertical, blanco, con manguito, tapón de limpieza, elementos de fijación y silicona para sellado de juntas. Se medirá el número de unidades realmente ejecutadas según especificaciones de Proyecto.</t>
  </si>
  <si>
    <t>1.9.4.17</t>
  </si>
  <si>
    <t>Columna de ducha con temporizador "Presto Conjunto65"
Columna de ducha con temporizador con pulsación antiblocaje, con función antilegionela, serie Conjunto 65 con rociador antivandalico "PRESTO IBÉRICA"._x000D_
^Cierre automático: 30s ( 10s/+5s)._x000D_
^Entrada macho G3/4._x000D_
^Apertura por pulsador. *Cabeza intercambiable que comprende todo el mecanismo del grifo. *Cuerpo y pulsador en latón cromado, piezas interiores en materiales resistentes a la corrosión y a las incrust_x000D_
^Temperatura admisible de agua: los materiales que componen las piezas de los grifos pueden soportar una temperatura máxima de 70ºC._x000D_
^Presión de uso recomendada: 1 5 bar._x000D_
^Accionamiento mediante pulsador._x000D_
^Cabeza intercambiable que comprende todo el mecanismo del grifo.Se medirá el número de unidades realmente ejecutadas según especificaciones de Proyecto.</t>
  </si>
  <si>
    <t>1.10</t>
  </si>
  <si>
    <t>Instalación de electricidad y telecomunicaciones</t>
  </si>
  <si>
    <t>1.10.1</t>
  </si>
  <si>
    <t>Electricidad</t>
  </si>
  <si>
    <t>1.10.1.1</t>
  </si>
  <si>
    <t>Certificación y boletines de instalación electricidad
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DWG._x000D_
_x000D_
NOTA: NO INCLUYE PROYECTO.</t>
  </si>
  <si>
    <t>1.10.1.2</t>
  </si>
  <si>
    <t>Instalación provisional de obras
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t>
  </si>
  <si>
    <t>1.10.1.3</t>
  </si>
  <si>
    <t>Puesta en marcha de instalación de electricidad
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t>
  </si>
  <si>
    <t>1.10.1.4</t>
  </si>
  <si>
    <t>Cuadro general de baja tensión, armario 1650x1000x250 mm
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t>
  </si>
  <si>
    <t>1.10.1.5</t>
  </si>
  <si>
    <t>Cable multipolar RZ1-K 0,6/1 kV, 2x1,5 mm2, Cu
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t>
  </si>
  <si>
    <t>1.10.1.6</t>
  </si>
  <si>
    <t>Cable multipolar RZ1-K 0,6/1 kV, 2x2,5 mm2, Cu
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t>
  </si>
  <si>
    <t>1.10.1.7</t>
  </si>
  <si>
    <t>Cable multipolar RZ1-K 0,6/1 kV, 2x4 mm2, Cu
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t>
  </si>
  <si>
    <t>1.10.1.8</t>
  </si>
  <si>
    <t>Cable multipolar RZ1-K 0,6/1 kV, 4x4 mm2, Cu
Cable multipolar RZ1-K (libre de halógeno), siendo su tensión asignada de 0,6/1 kV, reacción al fuego clase Eca, con conductor de cobre clase 5 (-K) de 4x4+TTx4 mm² de sección, con aislamiento de polietileno reticulado (R) y cubierta de PVC (V), incluso uniones, cajas de registro y empalme y pequeño material. Se medirá la longitud realmente ejecutada según especificaciones de Proyecto</t>
  </si>
  <si>
    <t>1.10.1.9</t>
  </si>
  <si>
    <t>Cable multipolar RZ1-K 0,6/1 kV, 4x6 mm2, Cu
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t>
  </si>
  <si>
    <t>1.10.1.10</t>
  </si>
  <si>
    <t>Cable multipolar RZ1-K 0,6/1 kV, 4x10 mm2, Cu
Cable multipolar RZ1-K (libre de halógeno), siendo su tensión asignada de 0,6/1 kV, reacción al fuego clase Eca, con conductor de cobre clase 5 (-K) de 4x10+TTx10 mm² de sección, con aislamiento de polietileno reticulado (R) y cubierta de PVC (V), incluso uniones, cajas de registro y empalme y pequeño material. Se medirá la longitud realmente ejecutada según especificaciones de Proyecto.</t>
  </si>
  <si>
    <t>1.10.1.11</t>
  </si>
  <si>
    <t>Cable multipolar RZ1-K 0,6/1 kV, 4x16 mm2, Cu
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t>
  </si>
  <si>
    <t>1.10.1.12</t>
  </si>
  <si>
    <t>Conductor de tierra cobre desnudo 25 mm²
Conductor de tierra formado por cable rígido desnudo de cobre trenzado, de 25 mm² de sección, incluso conexionado a cuadro eléctrico. Se medirá la longitud realmente ejecutada según especificaciones de Proyecto.</t>
  </si>
  <si>
    <t>1.10.1.13</t>
  </si>
  <si>
    <t>Toma de datos RJ45
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t>
  </si>
  <si>
    <t>1.10.1.14</t>
  </si>
  <si>
    <t>Toma de corriente 16 A
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</si>
  <si>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1.10.1.15</t>
  </si>
  <si>
    <t>Toma de corriente empotrada 16 A
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</si>
  <si>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1.10.1.16</t>
  </si>
  <si>
    <t>KIT Caja de 2 módulos para suelo (1xTC16A+1xRJ45)
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</si>
  <si>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1.10.1.17</t>
  </si>
  <si>
    <t>KIT Caja de 6 módulos en paramento (4xTC16A+2xRJ45)
Kit caja estanca de tres módulos cableado interior totalmente instalada para colocar en paramento en superficie, compuesto por caja de conexiones para empotrar rectangular, portamecanismos para 6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</si>
  <si>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1.10.1.18</t>
  </si>
  <si>
    <t>Bandeja portacables "INDUCANAL CLICK" 60x100mm GC
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t>
  </si>
  <si>
    <t>1.10.1.19</t>
  </si>
  <si>
    <t>Bandeja portacables "INDUCANAL CLICK" 60x200mm GC
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t>
  </si>
  <si>
    <t>1.10.1.20</t>
  </si>
  <si>
    <t>Bandeja portacables "INDUCANAL CLICK" 60x300mm GC
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t>
  </si>
  <si>
    <t>1.10.1.21</t>
  </si>
  <si>
    <t>Latiguillo interconexión Fuerza / Datos
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t>
  </si>
  <si>
    <t>1.10.1.22</t>
  </si>
  <si>
    <t>Tubo PVC rígido 25 mm, superficie
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t>
  </si>
  <si>
    <t>1.10.2</t>
  </si>
  <si>
    <t>Iluminación</t>
  </si>
  <si>
    <t>1.10.2.1</t>
  </si>
  <si>
    <t>Centralización de encendidos
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</si>
  <si>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1.10.2.2</t>
  </si>
  <si>
    <t>Plafón led redondo blanco I-TEC, Ref. 5550407
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t>
  </si>
  <si>
    <t>1.10.2.3</t>
  </si>
  <si>
    <t>Regleta industrial Airfal Delta D0051L, led
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t>
  </si>
  <si>
    <t>1.10.2.4</t>
  </si>
  <si>
    <t>Luminaria estanca Airfal Supra S0108L, led
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t>
  </si>
  <si>
    <t>1.10.2.5</t>
  </si>
  <si>
    <t>Regleta industrial Airfal Delta D0051L L=1534mm
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t>
  </si>
  <si>
    <t>1.10.2.6</t>
  </si>
  <si>
    <t>Regleta industrial Airfal Delta D0050L L=1233mm
Suministro y montaje de regleta industrial Airfal Delta D0050L, para 1 tubo led, en chapa de acero prelacada. Dimensiones 1233x83x60 mm, incluso driver externo, piezas especiales de cuelgue bajo bandeja y lámpara T8 de 20 W y 3000 ºK. Se medirá el número de unidades realmente ejecutadas según especificaciones de Proyecto.</t>
  </si>
  <si>
    <t>1.10.2.7</t>
  </si>
  <si>
    <t>Alumbrado emergencia 60 lúmenes
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</si>
  <si>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1.10.2.8</t>
  </si>
  <si>
    <t>Alumbrado emergencia 110 lúmenes
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</si>
  <si>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1.10.2.9</t>
  </si>
  <si>
    <t>Luminaria emergencia estanca 60 lúmenes
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</si>
  <si>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1.10.2.10</t>
  </si>
  <si>
    <t>Luminaria emergencia permanente estanca 110 lúmenes
Suministro e instalación en superficie en zonas comunes de luminaria de emergencia AERLUX DL-110, permanente estanca,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</si>
  <si>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1.10.2.11</t>
  </si>
  <si>
    <t>Interruptor de superficie
Interruptor unipolar (1P), intensidad asignada 10 AX, tensión asignada 250 V, con tecla simple y color según plano; instalación en superficie. Se medirá el número de unidades realmente ejecutadas según especificaciones de Proyecto.</t>
  </si>
  <si>
    <t>1.10.2.12</t>
  </si>
  <si>
    <t>Detector de movimiento
Suministro e instalación en la superficie del techo de detector de movimiento por infrarrojos para automatización del sistema de alumbrado, formato extraplano, ángulo de detección de 360°, alcance de 7 m de diámetro a 2,5 m de altura, regulable en tiempo, en sensibilidad lumínica y en distancia de captación, alimentación a 230 V y 50-60 Hz, poder de ruptura de 5 A a 230 V, con conmutación en paso por cero, recomendada para lámparas fluorescentes y lámparas LED, cargas máximas recomendadas: 1000 W para lámparas incandescentes, 250 VA para lámparas fluorescentes, 500 VA para lámparas halógenas de bajo voltaje, 1000 W para lámparas halógenas, 200 VA para lámparas de bajo consumo, 200 VA para luminarias tipo Downlight, 200 VA para lámparas LED, temporización regulable digitalmente de 3 s a 30 min, sensibilidad lumínica regulable de 5 a 1000 lux, temperatura de trabajo entre -10°C y 40°C, grado de protección IP20, de 120 mm de diámetro. Incluso sujeciones. Se medirá el número de unidades realmente ejecutadas según especificaciones de Proyecto.</t>
  </si>
  <si>
    <t>1.10.2.13</t>
  </si>
  <si>
    <t>Tira led IP65 en perfil U para exterior
Sistema de Canal de Aluminio LED Plateado de Fácil Instalación con Difusor - Tira de Iluminación  LED exterior IP65 14,4W 24V en Forma de U para Paredes, Escaleras y Techos, Incluye Tapas de Extremo y Clips de Montaje</t>
  </si>
  <si>
    <t>1.10.3</t>
  </si>
  <si>
    <t>Telecomunicaciones</t>
  </si>
  <si>
    <t>1.10.3.1</t>
  </si>
  <si>
    <t>Acometida Telecomunicaciones
PA de conexionado de red interior de telecomunicaciones (RACK) con punto de conexión exterior, formado por registro de entrada, canalización y cableado, incluso conexionado y pruebas.</t>
  </si>
  <si>
    <t>1.10.3.2</t>
  </si>
  <si>
    <t>Cable rígido U/UTP 4 pares trenzados Cu
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t>
  </si>
  <si>
    <t>1.10.3.3</t>
  </si>
  <si>
    <t>Armario rack de telecomunicaciones U26
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t>
  </si>
  <si>
    <t>1.10.3.4</t>
  </si>
  <si>
    <t>Preinstalación control de acceso
Preinstalación control de acceso, cableado y conexionado del sistema de lector de huellas</t>
  </si>
  <si>
    <t>1.10.3.5</t>
  </si>
  <si>
    <t>Preinstalación tornos de acceso
Preinstalación tornos de acceso, cableado y conexionado del sistemaa.</t>
  </si>
  <si>
    <t>1.10.3.6</t>
  </si>
  <si>
    <t>Registro enlace 450x450x120 mm.
REGISTRO DE ENLACE DE 450x450x120 MM, INCLUSO P.P. DE PEQUEÑO MATERIAL Y AYUDAS DE ALBAÑILERÍA; CONSTRUIDO SEGÚN REGLAMENTO DE ICT. MEDIDA LA UNIDAD EJECUTADA</t>
  </si>
  <si>
    <t>1.10.3.7</t>
  </si>
  <si>
    <t>Recibido de torniquetes y portillos de control de acceso
Recibido de torniquetes y portillos de control de acceso, suministrados en obra por terceros. Incluso replanteo, colocación, anclaje a suelo y elementos de fijación necesarios. Se medirá la unidad ejecutada.</t>
  </si>
  <si>
    <t>1.10.4</t>
  </si>
  <si>
    <t>Audio y megafonía</t>
  </si>
  <si>
    <t>1.10.4.1</t>
  </si>
  <si>
    <t>Circuito interior con cable libre de oxígeno 2x1,5mm2
Circuito de sonido formado por cable 2x1.5 mm2 libre de oxigeno. Medida la unidad totalmente ejecutada.</t>
  </si>
  <si>
    <t>1.10.4.2</t>
  </si>
  <si>
    <t>Circuito interior con cable libre de oxígeno 2x2,5mm2
Circuito de sonido formado por cable 2x2.5 mm2 libre de oxigeno. Medida la unidad totalmente ejecutada.</t>
  </si>
  <si>
    <t>1.10.4.3</t>
  </si>
  <si>
    <t>Conducto PVC Flexible de 20mm
Canalización para preinstalación de sonido formado por tubo corrugado de 20mm</t>
  </si>
  <si>
    <t>1.10.4.4</t>
  </si>
  <si>
    <t>Tubo corrugado Diam 25mm
Tubo corrugado de diámetro 25mm, con resistencia a compresión 320nW y al impacto 2J. Aislante no propagador de llama.</t>
  </si>
  <si>
    <t>1.10.4.5</t>
  </si>
  <si>
    <t>Tubo corrugado Diam 35mm
Tubo corrugado de diámetro 35mm, con resistencia a compresión 320nW y al impacto 2J. Aislante no propagador de llama.</t>
  </si>
  <si>
    <t>1.10.4.6</t>
  </si>
  <si>
    <t>Tubo rígido PVC Diam 25mm
Tubo rígido gris de pvc de 25 mm con manguito incluido apto para canalizaciones superficiales ordinarias fijas. Contruido según la norma une-en 61386-21, este tiene las siguientes características:_x000D_
Resistencia a la compresión &gt;1250 newton, resistencia al impacto &gt;2j a -5ºc, temperatura mínima y máxima de utilización -5 +60ºc, es un tubo rígido y curvable en caliente o mediante  muelle, rigidez eléctrica &gt;200v.</t>
  </si>
  <si>
    <t>1.11</t>
  </si>
  <si>
    <t>Instalación de climatización y ventilación</t>
  </si>
  <si>
    <t>1.11.1</t>
  </si>
  <si>
    <t>Equipos y conexiones</t>
  </si>
  <si>
    <t>1.11.1.1</t>
  </si>
  <si>
    <t>Certificación de instalación de climatización
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t>
  </si>
  <si>
    <t>1.11.1.2</t>
  </si>
  <si>
    <t>Unidad exterior centrífuga HITACHI  RASC-4HNPE
Unidad exterior centrífuga HITACHI  RASC-4HNPE</t>
  </si>
  <si>
    <t>1.11.1.3</t>
  </si>
  <si>
    <t>Unidad exterior centrífuga HITACHI  RASC-5HNPE
Unidad exterior CENTRÍFUGA, gama VRF CENTRÍFUGO, modelo RASC-5HNPE. Compresor scroll DC Inverter. Compatible con cualquiera de los distintos tipos de unidades interiores System Free. Posibilidad de instalar hasta 5 unidades interiores. Potencia frigorífica a máxima frecuencia del compresor de 14 kW en condiciones 35ºC (DB) exterior y 19ºC(WB) interior y potencia en calefacción a máxima frecuencia del compresor de 16,43 kW en condiciones 10ºC (WB) exterior y 20ºC (DB) interior. Potencia nominal en refrigeración de 12,5 kW y en calefacción de 14 kW. Potencia nominal consumida en refrigeración de 3980 W y en calefacción de 4120 W. Recirculación de gas caliente para mejorar el funcionamiento de calefacción y disminuir los desescarche. Alimentación 400V-50Hz. SEER de 5,43 y SCOP de 3,74. Equipo certificado por EUROVENT. Potencia sonora de 71 dB(A) o inferior. Presión sonora de 52 dB(A) y 48 dB(A) en modo nocturno. Caudal de aire de 3.600 m3/h. Presión estática (Nominal-Máxima) de 72/100 Pa. Refrigerante R410A. Diámetro de tuberías  (Líq.-Gas) 3/8-5/8 pulgadas. Dimensiones de 1415x1015x575 mm (AnchoxFondoxAlto) y peso de 192 Kg._x000D_
Marca/modelo: HITACHI/RASC-5HNPE_x000D_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equipo.Incluye tubo de desagüe desde bandeja a punto más cercanos</t>
  </si>
  <si>
    <t>1.11.1.4</t>
  </si>
  <si>
    <t>Unidad exterior centrífuga HITACHI  RASC-6HNPE
Unidad exterior CENTRÍFUGA, gama VRF CENTRÍFUGO, modelo RASC-6HNPE. Compresor scroll DC Inverter. Compatible con cualquiera de los distintos tipos de unidades interiores System Free. Posibilidad de instalar hasta 5 unidades interiores. Potencia frigorífica a máxima frecuencia del compresor de 16 kW en condiciones 35ºC (DB) exterior y 19ºC(WB) interior y potencia en calefacción a máxima frecuencia del compresor de 18,1 kW en condiciones 10ºC (WB) exterior y 20ºC (DB) interior. Potencia nominal en refrigeración de 14 kW y en calefacción de 15,5 kW. Potencia nominal consumida en refrigeración de 5090 W y en calefacción de 5740 W. Recirculación de gas caliente para mejorar el funcionamiento de calefacción y disminuir los desescarche. Alimentación 400V-50Hz. SEER de 5,22 y SCOP de 3,66. Equipo certificado por EUROVENT. Potencia sonora de 72 dB(A) o inferior. Presión sonora de 53 dB(A) y 49 dB(A) en modo nocturno. Caudal de aire de 3.600 m3/h. Presión estática (Nominal-Máxima) de 100/100 Pa. Refrigerante R410A. Diámetro de tuberías  (Líq.-Gas) 3/8-5/8 pulgadas. Dimensiones de 1415x1015x575 mm (AnchoxFondoxAlto) y peso de 192 Kg._x000D_
Marca/modelo: HITACHI/RASC-6HNPE_x000D_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t>
  </si>
  <si>
    <t>1.11.1.5</t>
  </si>
  <si>
    <t>Unidad interior tipo Casette HITACHI RCI-1.5FSR
Unidad interior tipo CASSETTE 4 VÍAS 800x800 RCI, gama SYSTEM FREE, modelo RCI-1.5FSR (cuerpo solo, sin panel). Válvula de expansión electrónica PID. Posibilidad de reducir potencia mendiante la utilización de DIP Switch. Potencia nominal frigorífica para UTOPIA 3,6 kW y calorífica 4 kW. Potencia nominal frigorífica para SET FREE 4 kW y calorífica 4,8 kW. Nivel de presión sonora 35 dB(A) o inferior, potencia sonora 53 dB(A) o inferior y caudal de aire de 660-1260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"Coanda"._x000D_
Marca/Modelo: HITACHI/RCI-1.5FSR_x000D_
Medida la unidad totalmente ejecutada y funcionando._x000D_
Medida la unidad totalmente ejecutada y conexionada.</t>
  </si>
  <si>
    <t>1.11.1.6</t>
  </si>
  <si>
    <t>Unidad interior tipo Casette HITACHI RCI-2.0FSR
Unidad interior tipo CASSETTE 4 VÍAS 800x800 RCI, gama SYSTEM FREE, modelo RCI-2.0FSR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"Coanda"._x000D_
Marca/Modelo: HITACHI/RCI-2.0FSR_x000D_
Medida la unidad totalmente ejecutada y funcionando._x000D_
Medida la unidad totalmente ejecutada y conexionada.</t>
  </si>
  <si>
    <t>1.11.1.7</t>
  </si>
  <si>
    <t>Unidad interior tipo Casette HITACHI RCI-3.0FSR
Unidad interior tipo CASSETTE 4 VÍAS 800x800 RCI, gama SYSTEM FREE, modelo RCI-3.0FSR (cuerpo solo, sin panel). Válvula de expansión electrónica PID. Potencia nominal frigorífica para UTOPIA 7,1 kW y calorífica 8 kW. Potencia nominal frigorífica para SET FREE 8 kW y calorífica 9 kW. Nivel de presión sonora 42 dB(A) o inferior, potencia sonora 57 dB(A) o inferior y caudal de aire de 840-1620 m3/h. Alimentación de 230V-50Hz. Diámetro de tuberías  (Líq.-Gas) 3/8-5/8 pulgadas. Dimensiones de 840x840x248 mm (AnchoxFondoxlto) y peso de 26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"Coanda"._x000D_
Marca/Modelo: HITACHI/RCI-3.0FSR_x000D_
Medida la unidad totalmente ejecutada y funcionando._x000D_
Medida la unidad totalmente ejecutada y conexionada.</t>
  </si>
  <si>
    <t>1.11.1.8</t>
  </si>
  <si>
    <t>Unidad interior tipo mural RPK-1.0FSRM
Unidad interior tipo MURAL, gama SYSTEM FREE, modelo RPK-1.0FSRM, con 4 velocidades de flujo de aire y válvula de expansión incorporada. Válvula de expansión electrónica PID. Posibilidad de aumentar potencia mediante la utilización de DIP Switch. Potencia nominal frigorífica para UTOPIA 2,5 kW y calorífica 2,8 kW. Potencia nominal frigorífica para SET FREE 2,8 kW y calorífica 3,2 kW. Nivel de presión sonora 39 dB(A) o inferior, potencia sonora 53 dB(A) o inferior y caudal de aire es de 390-600 m3/h. Alimentación de 230V-50Hz. Diámetro de tuberías (Líq.-Gas) 1/4-1/2 pulgadas. Dimensiones de 790x230x300 mm (AnchoxFondoxAlto) y peso de 10 Kg._x000D_
Marca/modelo: HITACHI/RPK-1.0FSRM_x000D_
Medida la unidad totalmente ejecutada y conexionada.</t>
  </si>
  <si>
    <t>1.11.1.9</t>
  </si>
  <si>
    <t>Pantalla táctil de 5" sistema centralizado, modelo PSC-A32MN
Pantalla táctil de 5" sistema centralizado, modelo PSC-A32MN. Control centralizado con capacidad de gestionar de hasta 8 unidades de este control. Cada control centralziado PSC-A32MN puede gestionar hasta 160 unidades interiores y 32 exteriores. Control del encendido/apagado, modo de funcionamiento, control de la temperatura, velocidad del ventilador, ajuste del deflector, bloqueo de funcionamientos de unidades, ajuste del temporizador, programación semanal y vacacional, lectura de codigos de alarma, etc._x000D_
Marca/modelo: HITACHI/PSC-A32MN</t>
  </si>
  <si>
    <t>1.11.1.10</t>
  </si>
  <si>
    <t>Carga de gas refrigerante R-410A
Carga de la instalación con gas refrigerante R-410A, suministrado en botella con 50 kg de refrigerante. S determinará el peso de la carga realmente introducida en la instalación, según especificaciones del Proyecto.</t>
  </si>
  <si>
    <t>1.11.1.11</t>
  </si>
  <si>
    <t>Puesta en marcha
Puesta en marcha de toda la instalación y chequeo del correcto funcionamiento de todos los elementos, con llenado de la instalación de agua destilada. Medida la unidad funcionando y legalizada. La puesta en marcha se realizará siempre antes de realizar el estudio acústico.</t>
  </si>
  <si>
    <t>1.11.1.12</t>
  </si>
  <si>
    <t>Bomba de condensados SAUERMANN
Suministro e instalación de bomba de condensados con depósito marca SAUERMANN, instalación "vista". Incluye accesorios de soportación y ayudas de albañilería necesarias._x000D_
bomba Si-82 CENTRÍFUGA  evacua  hasta 500 lts/hora, con alta temperatura y ácidos (pH&gt;2,5) producidos por las calderas de condensación de gas.</t>
  </si>
  <si>
    <t>1.11.1.13</t>
  </si>
  <si>
    <t>Cable bus de comunicaciones
Cable bus de comunicaciones, de manguera apantallado, de 2 hilos, de 1 mm² de sección por hilo, sin polaridad. Se medirá la longitud realmente ejecutada según especificaciones del Proyecto.</t>
  </si>
  <si>
    <t>1.11.1.14</t>
  </si>
  <si>
    <t>Detector sensor CO2
Sensor CO2 para control de calidad del aire tipo AMUN 716 SR colocado en pared, incluso conexionado. Medida la unidad totalmente ejecutada y conexionada</t>
  </si>
  <si>
    <t>1.11.1.15</t>
  </si>
  <si>
    <t>Ventilador helicocentrígugo S&amp;P o SODECA 125 mm
Ventilador helicocentrífugos de bajo perfil S&amp;p TD-350/125 SILENT 3V o SODEA NEOLIINEO 125,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estanqueidad._x000D_
Motor brushless de corriente continua, de alto rendimiento y bajo consumo, alimentación 230V±15%/50-60Hz, IP44, rodamientos a bolas y caja de bornes externa._x000D_
Velocidad regulable 100% mediante potenciómetro ubicado en la caja de bornes o mediante control extern_x000D_
Entrada analógica para controlar el ventilador con una señal externa de 0-10V._x000D_
Filtros F5+F6_x000D_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t>
  </si>
  <si>
    <t>1.11.1.16</t>
  </si>
  <si>
    <t>Ventilador helicocentrígugo S&amp;P o SODECA 90 mm
Ventilador helicocentrífugos de bajo perfil S&amp;p TD-160/90 SILENT 3V o SODEA NEOLIINEO 90,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estanqueidad._x000D_
Motor brushless de corriente continua, de alto rendimiento y bajo consumo, alimentación 230V±15%/50-60Hz, IP44, rodamientos a bolas y caja de bornes externa._x000D_
Velocidad regulable 100% mediante potenciómetro ubicado en la caja de bornes o mediante control extern_x000D_
Entrada analógica para controlar el ventilador con una señal externa de 0-10V._x000D_
_x000D_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t>
  </si>
  <si>
    <t>1.11.1.17</t>
  </si>
  <si>
    <t>Emisor eléctrico 2000 W
Convector mural eléctrico, de 2000 W de potencia eléctrica, con programador de 24 horas, ajuste de calor, pantalla LCD, mando a distancia y selector de conexión y desconexión manual, convección controlada por termostato incorporado. VONROC calefactor VOLSINI  Profesional .Se medirá el número de unidades realmente ejecutadas según especificaciones del Proyecto.</t>
  </si>
  <si>
    <t>1.11.1.18</t>
  </si>
  <si>
    <t>Panel en color blanco mod P-N23NA2 para unidad tipo casette
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Kg._x000D_
Marca/modelo: HITACHI/P-N23NA2</t>
  </si>
  <si>
    <t>1.11.1.19</t>
  </si>
  <si>
    <t>Mando cableado multifunción  PC-ARFG2-E1 HITACHI
Mando por cable multifunción Advanced Color, modelo PC-ARFG2-E1 con pantalla a color, programación semanal (5 programaciones diarias de horario y temperatura), configuración y ajuste de los parámetros de funcionamiento. Función FrostWash compatible con la gama de VRF Set Free SIGMA y las unidades interiores (RCI(M)-FSR(E), RCD-FSR, RPC-FSR y RPI(L/H)-FSRE).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(5). Pantalla LCD. User friendly. Compatible con gama de unidades interiores System Free._x000D_
Marca/modelo: HITACHI/PC-ARFG2-E1</t>
  </si>
  <si>
    <t>1.11.1.20</t>
  </si>
  <si>
    <t>Recuperador de calor GSR 18 15/19
Recuperador de calor GISER GSR 18 15/19, para un caudal máximo de 1.500/1.900 m3/h, con intercambiador de placas tipo "counterflow" de alta eficiencia (hasta el 84%),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t>
  </si>
  <si>
    <t>1.11.1.21</t>
  </si>
  <si>
    <t>Recuperador de calor GSR 18 20/25
Recuperador de calor GISER GSR 18 20/25, para un caudal máximo de 2000/2500 m3/h, con intercambiador de placas tipo "counterflow" de alta eficiencia (hasta el 85%),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t>
  </si>
  <si>
    <t>1.11.1.22</t>
  </si>
  <si>
    <t>Sistema para control de humo por presión diferencial SP1
Sistema para control de humo por presión diferencial, según UNE-EN 12101-6, con referencia SP1. Sistema Clase C. Compuesto por:_x000D_
- KIT SOBREPRESION 7100LED o 7100BOX_x000D_
Caudal: 7100 m3/h._x000D_
_x000D_
Incluye:_x000D_
. Variador de frecuencia programado a 50 Pa._x000D_
. Sonda de presión diferencial._x000D_
. Magnetotérmico._x000D_
. Led de línea y fallo._x000D_
. Pulsador de chequeo._x000D_
_x000D_
BOXPRES, es un equipo con todas sus conexiones entre sí realizadas y probadas. Listo para funcionar y desempeñar su función sobre el control de la presión de la instalación. Posibilidad de chequeo de la instalación para evitar fallos. Sólo se debe conectar la línea de alimentación, el ventilador de impulsión y la señal de incendio._x000D_
_x000D_
Los cuadros para equipos monofásicos incluyen:_x000D_
. Regulador de tensión programado a 50 Pa._x000D_
. Sonda de presión diferencial externa al equipo._x000D_
- Alimentación eléctrica a ventiladores mediante conductor de cobre de 4x4 mm² de sección, tensión nominal 0,6 / 1 kV resistente al fuego (UNE-EN 50362 o UNE-EN 50200) con aislamiento y cubierta no propagadores del incendio (UNE-EN 50266) y sin emisión de humos ni gases tóxicos y corrosivos (UNE-EN 50267-2-1) con parte proporcional de terminales y accesorios. Garantizará el funcionamiento activo de los equipos durante 120 min y a temperaturas mínimas de  600° C._x000D_
(No se encuentra incluido la superficie de conducto de chapa ni las rejas para impulsión de aire)._x000D_
Completamente instalado, según especificaciones técnicas._x000D_
Según fichas técnicas y de cálculo de proyecto._x000D_
Marca/modelo: SODECA KIT SOBREPRESION 7100LED o 7100BOX</t>
  </si>
  <si>
    <t>1.11.1.23</t>
  </si>
  <si>
    <t>Colector suspendido de PVC, serie B de 20 mm
Colector suspendido de PVC, serie B de 20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</si>
  <si>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1.11.2</t>
  </si>
  <si>
    <t>Conexiones</t>
  </si>
  <si>
    <t>1.11.2.1</t>
  </si>
  <si>
    <t>Línea frigorífica doble cobre 1/2" (12,7mm) + 1/4" (6,32mm)
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t>
  </si>
  <si>
    <t>1.11.2.2</t>
  </si>
  <si>
    <t>Línea frigorífica doble cobre 5/8" (15,87mm) + 3/8" (9,52mm)
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</si>
  <si>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1.11.2.3</t>
  </si>
  <si>
    <t>MultiKit a 2 tubos, modelo E-102SN4
MultiKit a 2 tubos, modelo E-102SN4. Diámetro de la tubería de gas de Ø 15,88-19,05-22,2 (según CV de Unidad Interior) y de la tubería de líquido Ø 9,52._x000D_
Marca/modelo: HITACHI/E-102SN4</t>
  </si>
  <si>
    <t>1.11.3</t>
  </si>
  <si>
    <t>Difusión</t>
  </si>
  <si>
    <t>1.11.3.1</t>
  </si>
  <si>
    <t>Boca de extracción diam 100 mm
Boca de ventilación en ejecución redonda adecuada para extracción, de 100 mm de diámetro, con regulación del aire mediante el giro del disco central. Se medirá el número de unidades realmente ejecutadas según especificaciones de Proyecto.</t>
  </si>
  <si>
    <t>1.11.3.2</t>
  </si>
  <si>
    <t>Conducto de lana mineral "Climaver Neto"
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Incluida parte proporcional de junta flexible TECNA antivibratoria Mod  BPU-25 y perfil PERFIVER H en las uniones con las unidades exteriores. Se medirá la superficie realmente ejecutada, medida a cara interior, según especificaciones del Proyecto.</t>
  </si>
  <si>
    <t>1.11.3.3</t>
  </si>
  <si>
    <t>Conducto de chapa galvanizada 200 mm diametro y  0,6 mm
a y mConductos de chapa galvanizada de 200 mm de diámetro y de 0,6 mm de espesor. Se medirá la superficie realmente ejecutada según especificaciones del Proyecto. Completamente instalado.</t>
  </si>
  <si>
    <t>1.11.3.4</t>
  </si>
  <si>
    <t>Rejilla impulsion/retorno 300x100mm, 20-45 de Madel
Rejilla de retornode aluminio extruido, anodizado color negro mate, con lamas fijas , de 300x100mm, serie 20-45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t>
  </si>
  <si>
    <t>1.11.3.5</t>
  </si>
  <si>
    <t>Rejilla de intemperie ventilación 600x500mm
Suministro y montaje de rejilla de interperie para instalaciones de ventilación, color a definir por dirección facultativa,  formada por marco principal, lamas de chapa perfilada de acero galvanizado, de 600x500mm, tela metálica de acero galvanizado con malla de 20x20 mm, incluso accesorios de montaje y elementos de fijación, totalmente montada y conectada a la red de conductos. Se medirá el número de unidades realmente ejecutadas según especificaciones de Proyecto.</t>
  </si>
  <si>
    <t>1.12</t>
  </si>
  <si>
    <t>Instalación de protección contra incendios</t>
  </si>
  <si>
    <t>1.12.1</t>
  </si>
  <si>
    <t>Certificación de instalación de PCI
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cliente._x000D_
_x000D_
NOTA: NO INCLUYE PROYECTO.</t>
  </si>
  <si>
    <t>1.12.2</t>
  </si>
  <si>
    <t>Acometida instalación protección contra incendios, a justificar
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obra._x000D_
_x000D_
NOTA: PRECIO A JUSTIFICAR SEGÚN ALCANCE REAL DE LOS TRABAJOS. NO INCLUIDA OBRA CIVIL, TASAS NI LICENCIAS.</t>
  </si>
  <si>
    <t>1.12.3</t>
  </si>
  <si>
    <t>Boca de incendio equipada
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t>
  </si>
  <si>
    <t>1.12.4</t>
  </si>
  <si>
    <t>Depósitos para reserva agua PCI de 3000L
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t>
  </si>
  <si>
    <t>1.12.5</t>
  </si>
  <si>
    <t>Grupo de presión contra incendios BOMDESA GIEU 12/70
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t>
  </si>
  <si>
    <t>1.12.6</t>
  </si>
  <si>
    <t>1.12.7</t>
  </si>
  <si>
    <t>Red de distribución de agua de 2" PP-R
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</si>
  <si>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1.12.8</t>
  </si>
  <si>
    <t>Red de distribución de agua de 1 1/2" PP-R
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t>
  </si>
  <si>
    <t>1.12.9</t>
  </si>
  <si>
    <t>Extintor polvo ABC polivalente 6kg
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t>
  </si>
  <si>
    <t>1.12.10</t>
  </si>
  <si>
    <t>Extintor nieve carbónica CO2 5kg
Extintor portátil de nieve carbónica CO2, de eficacia 34B, con 5 kg de agente extintor, con vaso difusor. Incluso soporte y accesorios de montaje. Se medirá el número de unidades realmente ejecutadas según especificaciones de Proyecto.</t>
  </si>
  <si>
    <t>1.12.11</t>
  </si>
  <si>
    <t>Señalización de equipos contra incendios, fotoluminiscente
Placa de señalización de equipos contra incendios, de poliestireno fotoluminiscente, de 210x210 mm, Incluso elementos de fijación, según UNE 23033-1. Se medirá el número de unidades realmente ejecutadas según especificaciones de Proyecto.</t>
  </si>
  <si>
    <t>1.12.12</t>
  </si>
  <si>
    <t>Señalización de medios de evacuación, fotoluminiscente
Placa de señalización de medios de evacuación, de poliestireno fotoluminiscente, de 210x210 mm, Incluso elementos de fijación, según UNE 23033-1. Se medirá el número de unidades realmente ejecutadas según especificaciones de Proyecto.</t>
  </si>
  <si>
    <t>1.12.13</t>
  </si>
  <si>
    <t>Interruptor de Botón de Presión para Parada de Emergencia
Interruptor de Botón de Presión para Parada de Emergencia Tapa de Seta Rojo. Ui: 660V; Ith: 10A. Tipo de contacto Mushroom. Medido de la unidad totalmente ejecutada y funcionando.</t>
  </si>
  <si>
    <t>1.12.14</t>
  </si>
  <si>
    <t>Sellado de penetraciones: manguito cortafuego
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t>
  </si>
  <si>
    <t>1.12.15</t>
  </si>
  <si>
    <t>Sellado de paso de cables con almohadillas intumescentes
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t>
  </si>
  <si>
    <t>1.12.16</t>
  </si>
  <si>
    <t>Central de detección automática de incendios de 6 zonas
Central de detección automática de incendios, convencional, microprocesada, de 6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t>
  </si>
  <si>
    <t>1.12.17</t>
  </si>
  <si>
    <t>Detector óptico de humos
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t>
  </si>
  <si>
    <t>1.12.18</t>
  </si>
  <si>
    <t>Pulsador de alarma, con tapa
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t>
  </si>
  <si>
    <t>1.12.19</t>
  </si>
  <si>
    <t>Sirena
Suministro e instalación en paramento interior/exterior de sirena electrónica, de color rojo, con señal acústica y visual, alimentación a 24 Vcc, potencia sonora de 100 dB a 1 m y consumo de 14 mA. Incluso elementos de fijación. Se medirá el número de unidades realmente ejecutadas según especificaciones de Proyecto.</t>
  </si>
  <si>
    <t>1.12.20</t>
  </si>
  <si>
    <t>Cableado apantallado 1,5 mm2 + PVC RIGIDO
Cableado formado por cable unipolar ES07Z1-K (AS), reacción al fuego clase Cca-s1b,d1,a1, con conductor multifilar de cobre clase 5 (-K) de 1,5 mm² de sección apantallado, con aislamiento de compuesto termoplástico a base de poliolefina libre de halógenos con baja emisión de humos y gases corrosivos (Z1). Incluso cuantos accesorios sean necesarios para su correcta instalación y tubo protector RIGIDO de PVC desde bandeja a punto. Se medirá la longitud realmente ejecutada según especificaciones de Proyecto.</t>
  </si>
  <si>
    <t>1.13</t>
  </si>
  <si>
    <t>Gestión de residuos</t>
  </si>
  <si>
    <t>1.13.1</t>
  </si>
  <si>
    <t>Transporte residuos inertes sin clasificar, contenedor 5 m3
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Proyecto._x000D_
_x000D_
NOTA: VALORADO CONTENEDOR DE 4 M3. SE FACTURARÁN LOS CONTENEDORES REALMENTE USADOS JUSTIFICADOS MEDIANTE CERTIFICADO DE GESTIÓN DE RESIDUOS.</t>
  </si>
  <si>
    <t>1.14</t>
  </si>
  <si>
    <t>Seguridad y salud</t>
  </si>
  <si>
    <t>1.14.1</t>
  </si>
  <si>
    <t>SEGURIDAD Y SALUD
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vigente._x000D_
_x000D_
NOTA: NO SE INCLUYE CAJÓN DE OBRA NI TASAS DE OCUPACIÓN DE VÍA PÚBLICA.</t>
  </si>
  <si>
    <t>1.15</t>
  </si>
  <si>
    <t>Ascensor</t>
  </si>
  <si>
    <t>1.15.1</t>
  </si>
  <si>
    <t>Elevador vertical
Elevador vertical de dimensiones interiores 1100x1400 mm, uso interior, para salvar desniveles de altura máxima 1060 mm, con una capacidad máxima de carga de 300 kg, una velocidad de 0,1 m/s, con unidad de control, suelo de la plataforma antideslizante, borde perimetral de seguridad, rampa de acceso automática, botoneras, guías, fijaciones y dispositivos de seguridad. Con paredes perimetrales de vidrio de seguridad.</t>
  </si>
  <si>
    <t>1.16</t>
  </si>
  <si>
    <t>OBSERVACIONES</t>
  </si>
  <si>
    <t>1.16.1</t>
  </si>
  <si>
    <t>OBSERVACIONES AL PRESUPUESTO
- No incluye IVA._x000D_
- No incluye permisos ni licencias._x000D_
- Queda excluido cualquier trabajo no descrito en la presente oferta._x000D_
- Se facturará lo realmente ejecutado, mediante certificación final de obra._x000D_
- En caso de aceptar, es imprescindible devolver la oferta firmada y con datos fiscales de facturación._x000D_
- Forma de pago: A concretar._x000D_
- Plazo de ejecución: A concretar_x000D_
- Validez de la oferta: 15 días hábiles desde fecha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</si>
</sst>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8"/>
      <color theme="1"/>
      <name val="Arial"/>
      <family val="2"/>
    </font>
    <font>
      <b/>
      <sz val="10"/>
      <color rgb="FF0000FF"/>
      <name val="Arial"/>
      <family val="2"/>
    </font>
    <font>
      <b/>
      <sz val="10"/>
      <color theme="1"/>
      <name val="Arial"/>
      <family val="2"/>
    </font>
    <font>
      <b/>
      <sz val="10"/>
      <color rgb="FF000064"/>
      <name val="Arial"/>
      <family val="2"/>
    </font>
    <font>
      <b/>
      <sz val="8"/>
      <color rgb="FF000064"/>
      <name val="Arial"/>
      <family val="2"/>
    </font>
    <font>
      <sz val="11"/>
      <color rgb="FF00006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1">
    <xf numFmtId="0" fontId="0" fillId="0" borderId="0" xfId="0"/>
    <xf numFmtId="4" fontId="0" fillId="0" borderId="0" xfId="0" applyNumberFormat="1" applyAlignment="1">
      <alignment horizontal="right"/>
    </xf>
    <xf numFmtId="0" fontId="2" fillId="0" borderId="0" xfId="0" applyFont="1" applyAlignment="1">
      <alignment horizontal="center"/>
    </xf>
    <xf numFmtId="0" fontId="1" fillId="0" borderId="0" xfId="0" applyFont="1" applyAlignment="1">
      <alignment horizontal="center"/>
    </xf>
    <xf numFmtId="0" fontId="3" fillId="0" borderId="0" xfId="0" applyFont="1"/>
    <xf numFmtId="4" fontId="6" fillId="0" borderId="0" xfId="0" applyNumberFormat="1" applyFont="1" applyAlignment="1">
      <alignment horizontal="right"/>
    </xf>
    <xf numFmtId="0" fontId="0" fillId="0" borderId="0" xfId="0" applyAlignment="1">
      <alignment wrapText="1"/>
    </xf>
    <xf numFmtId="164" fontId="0" fillId="0" borderId="0" xfId="0" applyNumberFormat="1" applyAlignment="1">
      <alignment horizontal="right"/>
    </xf>
    <xf numFmtId="0" fontId="2" fillId="0" borderId="0" xfId="0" applyFont="1" applyAlignment="1">
      <alignment horizontal="center" vertical="top"/>
    </xf>
    <xf numFmtId="0" fontId="2" fillId="0" borderId="0" xfId="0" applyFont="1" applyAlignment="1">
      <alignment horizontal="center" vertical="top"/>
    </xf>
    <xf numFmtId="164" fontId="2" fillId="0" borderId="0" xfId="0" applyNumberFormat="1" applyFont="1" applyAlignment="1">
      <alignment horizontal="center" vertical="top"/>
    </xf>
    <xf numFmtId="4" fontId="2" fillId="0" borderId="0" xfId="0" applyNumberFormat="1" applyFont="1" applyAlignment="1">
      <alignment horizontal="center" vertical="top"/>
    </xf>
    <xf numFmtId="4" fontId="4" fillId="0" borderId="0" xfId="0" applyNumberFormat="1" applyFont="1" applyAlignment="1">
      <alignment horizontal="center" vertical="top"/>
    </xf>
    <xf numFmtId="0" fontId="1" fillId="0" borderId="0" xfId="0" applyFont="1" applyAlignment="1">
      <alignment horizontal="center" vertical="top"/>
    </xf>
    <xf numFmtId="164" fontId="1" fillId="0" borderId="0" xfId="0" applyNumberFormat="1" applyFont="1" applyAlignment="1">
      <alignment horizontal="center" vertical="top"/>
    </xf>
    <xf numFmtId="4" fontId="1" fillId="0" borderId="0" xfId="0" applyNumberFormat="1" applyFont="1" applyAlignment="1">
      <alignment horizontal="center" vertical="top"/>
    </xf>
    <xf numFmtId="4" fontId="5" fillId="0" borderId="0" xfId="0" applyNumberFormat="1" applyFont="1" applyAlignment="1">
      <alignment horizontal="center" vertical="top"/>
    </xf>
    <xf numFmtId="0" fontId="0" fillId="0" borderId="0" xfId="0" applyAlignment="1">
      <alignment vertical="top"/>
    </xf>
    <xf numFmtId="164" fontId="0" fillId="0" borderId="0" xfId="0" applyNumberFormat="1" applyAlignment="1">
      <alignment horizontal="right" vertical="top"/>
    </xf>
    <xf numFmtId="4" fontId="0" fillId="0" borderId="0" xfId="0" applyNumberFormat="1" applyAlignment="1">
      <alignment horizontal="right" vertical="top"/>
    </xf>
    <xf numFmtId="4" fontId="6" fillId="0" borderId="0" xfId="0" applyNumberFormat="1" applyFont="1" applyAlignment="1">
      <alignment horizontal="right" vertical="top"/>
    </xf>
    <xf numFmtId="0" fontId="3" fillId="0" borderId="0" xfId="0" applyFont="1" applyAlignment="1">
      <alignment vertical="top"/>
    </xf>
    <xf numFmtId="164" fontId="3" fillId="0" borderId="0" xfId="0" applyNumberFormat="1" applyFont="1" applyAlignment="1">
      <alignment horizontal="right" vertical="top"/>
    </xf>
    <xf numFmtId="4" fontId="3" fillId="0" borderId="0" xfId="0" applyNumberFormat="1" applyFont="1" applyAlignment="1">
      <alignment horizontal="right" vertical="top"/>
    </xf>
    <xf numFmtId="4" fontId="4" fillId="0" borderId="0" xfId="0" applyNumberFormat="1" applyFont="1" applyAlignment="1">
      <alignment horizontal="right" vertical="top"/>
    </xf>
    <xf numFmtId="0" fontId="3" fillId="0" borderId="0" xfId="0" quotePrefix="1" applyFont="1" applyAlignment="1">
      <alignment vertical="top"/>
    </xf>
    <xf numFmtId="0" fontId="0" fillId="0" borderId="0" xfId="0" quotePrefix="1" applyAlignment="1">
      <alignment vertical="top"/>
    </xf>
    <xf numFmtId="0" fontId="0" fillId="0" borderId="0" xfId="0" applyAlignment="1">
      <alignment vertical="top" wrapText="1"/>
    </xf>
    <xf numFmtId="0" fontId="2" fillId="0" borderId="0" xfId="0" applyFont="1" applyAlignment="1">
      <alignment horizontal="center" vertical="top" wrapText="1"/>
    </xf>
    <xf numFmtId="0" fontId="1" fillId="0" borderId="0" xfId="0" applyFont="1" applyAlignment="1">
      <alignment horizontal="center"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ACD8-27F4-425A-A8C9-29789C7E9518}">
  <dimension ref="A1:G399"/>
  <sheetViews>
    <sheetView tabSelected="1" topLeftCell="A43" workbookViewId="0"/>
  </sheetViews>
  <sheetFormatPr baseColWidth="10" defaultRowHeight="15" x14ac:dyDescent="0.25"/>
  <cols>
    <col min="1" max="2" width="8.7109375" bestFit="1" customWidth="1"/>
    <col min="3" max="3" width="4.42578125" bestFit="1" customWidth="1"/>
    <col min="4" max="4" width="118.5703125" style="6" bestFit="1" customWidth="1"/>
    <col min="5" max="5" width="9.140625" style="7" bestFit="1" customWidth="1"/>
    <col min="6" max="6" width="9.140625" style="1" bestFit="1" customWidth="1"/>
    <col min="7" max="7" width="10.140625" style="5" bestFit="1" customWidth="1"/>
  </cols>
  <sheetData>
    <row r="1" spans="1:7" s="2" customFormat="1" ht="12.75" x14ac:dyDescent="0.2">
      <c r="A1" s="8"/>
      <c r="B1" s="8"/>
      <c r="C1" s="8"/>
      <c r="D1" s="28"/>
      <c r="E1" s="9" t="s">
        <v>4</v>
      </c>
      <c r="F1" s="9"/>
      <c r="G1" s="9"/>
    </row>
    <row r="2" spans="1:7" s="2" customFormat="1" ht="12.75" x14ac:dyDescent="0.2">
      <c r="A2" s="8"/>
      <c r="B2" s="8"/>
      <c r="C2" s="8"/>
      <c r="D2" s="28"/>
      <c r="E2" s="10"/>
      <c r="F2" s="11"/>
      <c r="G2" s="12"/>
    </row>
    <row r="3" spans="1:7" s="3" customFormat="1" ht="11.25" x14ac:dyDescent="0.2">
      <c r="A3" s="13" t="s">
        <v>0</v>
      </c>
      <c r="B3" s="13" t="s">
        <v>1</v>
      </c>
      <c r="C3" s="13" t="s">
        <v>2</v>
      </c>
      <c r="D3" s="29" t="s">
        <v>3</v>
      </c>
      <c r="E3" s="14" t="s">
        <v>5</v>
      </c>
      <c r="F3" s="15" t="s">
        <v>6</v>
      </c>
      <c r="G3" s="16" t="s">
        <v>7</v>
      </c>
    </row>
    <row r="4" spans="1:7" x14ac:dyDescent="0.25">
      <c r="A4" s="17"/>
      <c r="B4" s="17"/>
      <c r="C4" s="17"/>
      <c r="D4" s="27"/>
      <c r="E4" s="18"/>
      <c r="F4" s="19"/>
      <c r="G4" s="20"/>
    </row>
    <row r="5" spans="1:7" s="4" customFormat="1" ht="12.75" x14ac:dyDescent="0.2">
      <c r="A5" s="21"/>
      <c r="B5" s="21"/>
      <c r="C5" s="21"/>
      <c r="D5" s="30"/>
      <c r="E5" s="22"/>
      <c r="F5" s="23"/>
      <c r="G5" s="24">
        <f>SUM(G7:G7)</f>
        <v>898007.13</v>
      </c>
    </row>
    <row r="6" spans="1:7" x14ac:dyDescent="0.25">
      <c r="A6" s="17"/>
      <c r="B6" s="17"/>
      <c r="C6" s="17"/>
      <c r="D6" s="27"/>
      <c r="E6" s="18"/>
      <c r="F6" s="19"/>
      <c r="G6" s="20"/>
    </row>
    <row r="7" spans="1:7" s="4" customFormat="1" ht="12.75" x14ac:dyDescent="0.2">
      <c r="A7" s="25" t="s">
        <v>8</v>
      </c>
      <c r="B7" s="25" t="s">
        <v>8</v>
      </c>
      <c r="C7" s="21"/>
      <c r="D7" s="30" t="s">
        <v>9</v>
      </c>
      <c r="E7" s="22"/>
      <c r="F7" s="23"/>
      <c r="G7" s="24">
        <f>G9+G19+G29+G76+G99+G118+G139+G167+G177+G258+G320+G362+G385+G389+G393+G397</f>
        <v>898007.13</v>
      </c>
    </row>
    <row r="8" spans="1:7" x14ac:dyDescent="0.25">
      <c r="A8" s="17"/>
      <c r="B8" s="17"/>
      <c r="C8" s="17"/>
      <c r="D8" s="27"/>
      <c r="E8" s="18"/>
      <c r="F8" s="19"/>
      <c r="G8" s="20"/>
    </row>
    <row r="9" spans="1:7" s="4" customFormat="1" ht="12.75" x14ac:dyDescent="0.2">
      <c r="A9" s="25" t="s">
        <v>10</v>
      </c>
      <c r="B9" s="25" t="s">
        <v>10</v>
      </c>
      <c r="C9" s="21"/>
      <c r="D9" s="30" t="s">
        <v>11</v>
      </c>
      <c r="E9" s="22"/>
      <c r="F9" s="23"/>
      <c r="G9" s="24">
        <f>G11+G15</f>
        <v>1716.12</v>
      </c>
    </row>
    <row r="10" spans="1:7" x14ac:dyDescent="0.25">
      <c r="A10" s="17"/>
      <c r="B10" s="17"/>
      <c r="C10" s="17"/>
      <c r="D10" s="27"/>
      <c r="E10" s="18"/>
      <c r="F10" s="19"/>
      <c r="G10" s="20"/>
    </row>
    <row r="11" spans="1:7" s="4" customFormat="1" ht="12.75" x14ac:dyDescent="0.2">
      <c r="A11" s="25" t="s">
        <v>12</v>
      </c>
      <c r="B11" s="25" t="s">
        <v>12</v>
      </c>
      <c r="C11" s="21"/>
      <c r="D11" s="30" t="s">
        <v>13</v>
      </c>
      <c r="E11" s="22"/>
      <c r="F11" s="23"/>
      <c r="G11" s="24">
        <f>SUM(G13:G13)</f>
        <v>1674.12</v>
      </c>
    </row>
    <row r="12" spans="1:7" x14ac:dyDescent="0.25">
      <c r="A12" s="17"/>
      <c r="B12" s="17"/>
      <c r="C12" s="17"/>
      <c r="D12" s="27"/>
      <c r="E12" s="18"/>
      <c r="F12" s="19"/>
      <c r="G12" s="20"/>
    </row>
    <row r="13" spans="1:7" ht="165" x14ac:dyDescent="0.25">
      <c r="A13" s="26" t="s">
        <v>14</v>
      </c>
      <c r="B13" s="26" t="s">
        <v>14</v>
      </c>
      <c r="C13" s="17" t="s">
        <v>15</v>
      </c>
      <c r="D13" s="27" t="s">
        <v>16</v>
      </c>
      <c r="E13" s="18">
        <v>81.150000000000006</v>
      </c>
      <c r="F13" s="19">
        <v>20.63</v>
      </c>
      <c r="G13" s="20">
        <f>E13*F13</f>
        <v>1674.12</v>
      </c>
    </row>
    <row r="14" spans="1:7" x14ac:dyDescent="0.25">
      <c r="A14" s="17"/>
      <c r="B14" s="17"/>
      <c r="C14" s="17"/>
      <c r="D14" s="27"/>
      <c r="E14" s="18"/>
      <c r="F14" s="19"/>
      <c r="G14" s="20"/>
    </row>
    <row r="15" spans="1:7" s="4" customFormat="1" ht="12.75" x14ac:dyDescent="0.2">
      <c r="A15" s="25" t="s">
        <v>17</v>
      </c>
      <c r="B15" s="25" t="s">
        <v>17</v>
      </c>
      <c r="C15" s="21"/>
      <c r="D15" s="30" t="s">
        <v>18</v>
      </c>
      <c r="E15" s="22"/>
      <c r="F15" s="23"/>
      <c r="G15" s="24">
        <f>SUM(G17:G17)</f>
        <v>42</v>
      </c>
    </row>
    <row r="16" spans="1:7" x14ac:dyDescent="0.25">
      <c r="A16" s="17"/>
      <c r="B16" s="17"/>
      <c r="C16" s="17"/>
      <c r="D16" s="27"/>
      <c r="E16" s="18"/>
      <c r="F16" s="19"/>
      <c r="G16" s="20"/>
    </row>
    <row r="17" spans="1:7" ht="75" x14ac:dyDescent="0.25">
      <c r="A17" s="26" t="s">
        <v>19</v>
      </c>
      <c r="B17" s="26" t="s">
        <v>19</v>
      </c>
      <c r="C17" s="17" t="s">
        <v>15</v>
      </c>
      <c r="D17" s="27" t="s">
        <v>20</v>
      </c>
      <c r="E17" s="18">
        <v>2.1</v>
      </c>
      <c r="F17" s="19">
        <v>20</v>
      </c>
      <c r="G17" s="20">
        <f>E17*F17</f>
        <v>42</v>
      </c>
    </row>
    <row r="18" spans="1:7" x14ac:dyDescent="0.25">
      <c r="A18" s="17"/>
      <c r="B18" s="17"/>
      <c r="C18" s="17"/>
      <c r="D18" s="27"/>
      <c r="E18" s="18"/>
      <c r="F18" s="19"/>
      <c r="G18" s="20"/>
    </row>
    <row r="19" spans="1:7" s="4" customFormat="1" ht="12.75" x14ac:dyDescent="0.2">
      <c r="A19" s="25" t="s">
        <v>21</v>
      </c>
      <c r="B19" s="25" t="s">
        <v>21</v>
      </c>
      <c r="C19" s="21"/>
      <c r="D19" s="30" t="s">
        <v>22</v>
      </c>
      <c r="E19" s="22"/>
      <c r="F19" s="23"/>
      <c r="G19" s="24">
        <f>SUM(G21:G21)</f>
        <v>14088.85</v>
      </c>
    </row>
    <row r="20" spans="1:7" x14ac:dyDescent="0.25">
      <c r="A20" s="17"/>
      <c r="B20" s="17"/>
      <c r="C20" s="17"/>
      <c r="D20" s="27"/>
      <c r="E20" s="18"/>
      <c r="F20" s="19"/>
      <c r="G20" s="20"/>
    </row>
    <row r="21" spans="1:7" s="4" customFormat="1" ht="12.75" x14ac:dyDescent="0.2">
      <c r="A21" s="25" t="s">
        <v>23</v>
      </c>
      <c r="B21" s="25" t="s">
        <v>23</v>
      </c>
      <c r="C21" s="21"/>
      <c r="D21" s="30" t="s">
        <v>22</v>
      </c>
      <c r="E21" s="22"/>
      <c r="F21" s="23"/>
      <c r="G21" s="24">
        <f>SUM(G23:G27)</f>
        <v>14088.85</v>
      </c>
    </row>
    <row r="22" spans="1:7" x14ac:dyDescent="0.25">
      <c r="A22" s="17"/>
      <c r="B22" s="17"/>
      <c r="C22" s="17"/>
      <c r="D22" s="27"/>
      <c r="E22" s="18"/>
      <c r="F22" s="19"/>
      <c r="G22" s="20"/>
    </row>
    <row r="23" spans="1:7" ht="135" x14ac:dyDescent="0.25">
      <c r="A23" s="26" t="s">
        <v>24</v>
      </c>
      <c r="B23" s="26" t="s">
        <v>24</v>
      </c>
      <c r="C23" s="17" t="s">
        <v>25</v>
      </c>
      <c r="D23" s="27" t="s">
        <v>26</v>
      </c>
      <c r="E23" s="18">
        <v>3</v>
      </c>
      <c r="F23" s="19">
        <v>81.599999999999994</v>
      </c>
      <c r="G23" s="20">
        <f>E23*F23</f>
        <v>244.8</v>
      </c>
    </row>
    <row r="24" spans="1:7" ht="180" x14ac:dyDescent="0.25">
      <c r="A24" s="26" t="s">
        <v>27</v>
      </c>
      <c r="B24" s="26" t="s">
        <v>27</v>
      </c>
      <c r="C24" s="17" t="s">
        <v>28</v>
      </c>
      <c r="D24" s="27" t="s">
        <v>29</v>
      </c>
      <c r="E24" s="18">
        <v>433.18</v>
      </c>
      <c r="F24" s="19">
        <v>7.21</v>
      </c>
      <c r="G24" s="20">
        <f>E24*F24</f>
        <v>3123.23</v>
      </c>
    </row>
    <row r="25" spans="1:7" ht="105" x14ac:dyDescent="0.25">
      <c r="A25" s="26" t="s">
        <v>30</v>
      </c>
      <c r="B25" s="26" t="s">
        <v>30</v>
      </c>
      <c r="C25" s="17" t="s">
        <v>28</v>
      </c>
      <c r="D25" s="27" t="s">
        <v>31</v>
      </c>
      <c r="E25" s="18">
        <v>620.04999999999995</v>
      </c>
      <c r="F25" s="19">
        <v>7.21</v>
      </c>
      <c r="G25" s="20">
        <f>E25*F25</f>
        <v>4470.5600000000004</v>
      </c>
    </row>
    <row r="26" spans="1:7" ht="285" x14ac:dyDescent="0.25">
      <c r="A26" s="26" t="s">
        <v>32</v>
      </c>
      <c r="B26" s="26" t="s">
        <v>32</v>
      </c>
      <c r="C26" s="17" t="s">
        <v>15</v>
      </c>
      <c r="D26" s="27" t="s">
        <v>33</v>
      </c>
      <c r="E26" s="18">
        <v>20</v>
      </c>
      <c r="F26" s="19">
        <v>234</v>
      </c>
      <c r="G26" s="20">
        <f>E26*F26</f>
        <v>4680</v>
      </c>
    </row>
    <row r="27" spans="1:7" ht="135" x14ac:dyDescent="0.25">
      <c r="A27" s="26" t="s">
        <v>34</v>
      </c>
      <c r="B27" s="26" t="s">
        <v>34</v>
      </c>
      <c r="C27" s="17" t="s">
        <v>15</v>
      </c>
      <c r="D27" s="27" t="s">
        <v>35</v>
      </c>
      <c r="E27" s="18">
        <v>58.57</v>
      </c>
      <c r="F27" s="19">
        <v>26.81</v>
      </c>
      <c r="G27" s="20">
        <f>E27*F27</f>
        <v>1570.26</v>
      </c>
    </row>
    <row r="28" spans="1:7" x14ac:dyDescent="0.25">
      <c r="A28" s="17"/>
      <c r="B28" s="17"/>
      <c r="C28" s="17"/>
      <c r="D28" s="27"/>
      <c r="E28" s="18"/>
      <c r="F28" s="19"/>
      <c r="G28" s="20"/>
    </row>
    <row r="29" spans="1:7" s="4" customFormat="1" ht="12.75" x14ac:dyDescent="0.2">
      <c r="A29" s="25" t="s">
        <v>36</v>
      </c>
      <c r="B29" s="25" t="s">
        <v>36</v>
      </c>
      <c r="C29" s="21"/>
      <c r="D29" s="30" t="s">
        <v>37</v>
      </c>
      <c r="E29" s="22"/>
      <c r="F29" s="23"/>
      <c r="G29" s="24">
        <f>G31+G37+G44+G48</f>
        <v>107311.71</v>
      </c>
    </row>
    <row r="30" spans="1:7" x14ac:dyDescent="0.25">
      <c r="A30" s="17"/>
      <c r="B30" s="17"/>
      <c r="C30" s="17"/>
      <c r="D30" s="27"/>
      <c r="E30" s="18"/>
      <c r="F30" s="19"/>
      <c r="G30" s="20"/>
    </row>
    <row r="31" spans="1:7" s="4" customFormat="1" ht="12.75" x14ac:dyDescent="0.2">
      <c r="A31" s="25" t="s">
        <v>38</v>
      </c>
      <c r="B31" s="25" t="s">
        <v>38</v>
      </c>
      <c r="C31" s="21"/>
      <c r="D31" s="30" t="s">
        <v>39</v>
      </c>
      <c r="E31" s="22"/>
      <c r="F31" s="23"/>
      <c r="G31" s="24">
        <f>SUM(G33:G35)</f>
        <v>5710.92</v>
      </c>
    </row>
    <row r="32" spans="1:7" x14ac:dyDescent="0.25">
      <c r="A32" s="17"/>
      <c r="B32" s="17"/>
      <c r="C32" s="17"/>
      <c r="D32" s="27"/>
      <c r="E32" s="18"/>
      <c r="F32" s="19"/>
      <c r="G32" s="20"/>
    </row>
    <row r="33" spans="1:7" ht="180" x14ac:dyDescent="0.25">
      <c r="A33" s="26" t="s">
        <v>40</v>
      </c>
      <c r="B33" s="26" t="s">
        <v>40</v>
      </c>
      <c r="C33" s="17" t="s">
        <v>15</v>
      </c>
      <c r="D33" s="27" t="s">
        <v>41</v>
      </c>
      <c r="E33" s="18">
        <v>56.17</v>
      </c>
      <c r="F33" s="19">
        <v>37.799999999999997</v>
      </c>
      <c r="G33" s="20">
        <f>E33*F33</f>
        <v>2123.23</v>
      </c>
    </row>
    <row r="34" spans="1:7" ht="165" x14ac:dyDescent="0.25">
      <c r="A34" s="26" t="s">
        <v>42</v>
      </c>
      <c r="B34" s="26" t="s">
        <v>42</v>
      </c>
      <c r="C34" s="17" t="s">
        <v>15</v>
      </c>
      <c r="D34" s="27" t="s">
        <v>43</v>
      </c>
      <c r="E34" s="18">
        <v>83.91</v>
      </c>
      <c r="F34" s="19">
        <v>40.799999999999997</v>
      </c>
      <c r="G34" s="20">
        <f>E34*F34</f>
        <v>3423.53</v>
      </c>
    </row>
    <row r="35" spans="1:7" ht="120" x14ac:dyDescent="0.25">
      <c r="A35" s="26" t="s">
        <v>44</v>
      </c>
      <c r="B35" s="26" t="s">
        <v>44</v>
      </c>
      <c r="C35" s="17" t="s">
        <v>15</v>
      </c>
      <c r="D35" s="27" t="s">
        <v>45</v>
      </c>
      <c r="E35" s="18">
        <v>5.7</v>
      </c>
      <c r="F35" s="19">
        <v>28.8</v>
      </c>
      <c r="G35" s="20">
        <f>E35*F35</f>
        <v>164.16</v>
      </c>
    </row>
    <row r="36" spans="1:7" x14ac:dyDescent="0.25">
      <c r="A36" s="17"/>
      <c r="B36" s="17"/>
      <c r="C36" s="17"/>
      <c r="D36" s="27"/>
      <c r="E36" s="18"/>
      <c r="F36" s="19"/>
      <c r="G36" s="20"/>
    </row>
    <row r="37" spans="1:7" s="4" customFormat="1" ht="12.75" x14ac:dyDescent="0.2">
      <c r="A37" s="25" t="s">
        <v>46</v>
      </c>
      <c r="B37" s="25" t="s">
        <v>46</v>
      </c>
      <c r="C37" s="21"/>
      <c r="D37" s="30" t="s">
        <v>47</v>
      </c>
      <c r="E37" s="22"/>
      <c r="F37" s="23"/>
      <c r="G37" s="24">
        <f>SUM(G39:G42)</f>
        <v>6204.5</v>
      </c>
    </row>
    <row r="38" spans="1:7" x14ac:dyDescent="0.25">
      <c r="A38" s="17"/>
      <c r="B38" s="17"/>
      <c r="C38" s="17"/>
      <c r="D38" s="27"/>
      <c r="E38" s="18"/>
      <c r="F38" s="19"/>
      <c r="G38" s="20"/>
    </row>
    <row r="39" spans="1:7" ht="210" x14ac:dyDescent="0.25">
      <c r="A39" s="26" t="s">
        <v>48</v>
      </c>
      <c r="B39" s="26" t="s">
        <v>48</v>
      </c>
      <c r="C39" s="17" t="s">
        <v>15</v>
      </c>
      <c r="D39" s="27" t="s">
        <v>49</v>
      </c>
      <c r="E39" s="18">
        <v>12.24</v>
      </c>
      <c r="F39" s="19">
        <v>35.21</v>
      </c>
      <c r="G39" s="20">
        <f>E39*F39</f>
        <v>430.97</v>
      </c>
    </row>
    <row r="40" spans="1:7" ht="210" x14ac:dyDescent="0.25">
      <c r="A40" s="26" t="s">
        <v>50</v>
      </c>
      <c r="B40" s="26" t="s">
        <v>50</v>
      </c>
      <c r="C40" s="17" t="s">
        <v>15</v>
      </c>
      <c r="D40" s="27" t="s">
        <v>51</v>
      </c>
      <c r="E40" s="18">
        <v>87.89</v>
      </c>
      <c r="F40" s="19">
        <v>39.049999999999997</v>
      </c>
      <c r="G40" s="20">
        <f>E40*F40</f>
        <v>3432.1</v>
      </c>
    </row>
    <row r="41" spans="1:7" ht="165" x14ac:dyDescent="0.25">
      <c r="A41" s="26" t="s">
        <v>52</v>
      </c>
      <c r="B41" s="26" t="s">
        <v>52</v>
      </c>
      <c r="C41" s="17" t="s">
        <v>15</v>
      </c>
      <c r="D41" s="27" t="s">
        <v>53</v>
      </c>
      <c r="E41" s="18">
        <v>43.16</v>
      </c>
      <c r="F41" s="19">
        <v>34.92</v>
      </c>
      <c r="G41" s="20">
        <f>E41*F41</f>
        <v>1507.15</v>
      </c>
    </row>
    <row r="42" spans="1:7" ht="60" x14ac:dyDescent="0.25">
      <c r="A42" s="26" t="s">
        <v>54</v>
      </c>
      <c r="B42" s="26" t="s">
        <v>54</v>
      </c>
      <c r="C42" s="17" t="s">
        <v>15</v>
      </c>
      <c r="D42" s="27" t="s">
        <v>55</v>
      </c>
      <c r="E42" s="18">
        <v>217.26</v>
      </c>
      <c r="F42" s="19">
        <v>3.84</v>
      </c>
      <c r="G42" s="20">
        <f>E42*F42</f>
        <v>834.28</v>
      </c>
    </row>
    <row r="43" spans="1:7" x14ac:dyDescent="0.25">
      <c r="A43" s="17"/>
      <c r="B43" s="17"/>
      <c r="C43" s="17"/>
      <c r="D43" s="27"/>
      <c r="E43" s="18"/>
      <c r="F43" s="19"/>
      <c r="G43" s="20"/>
    </row>
    <row r="44" spans="1:7" s="4" customFormat="1" ht="12.75" x14ac:dyDescent="0.2">
      <c r="A44" s="25" t="s">
        <v>56</v>
      </c>
      <c r="B44" s="25" t="s">
        <v>56</v>
      </c>
      <c r="C44" s="21"/>
      <c r="D44" s="30" t="s">
        <v>57</v>
      </c>
      <c r="E44" s="22"/>
      <c r="F44" s="23"/>
      <c r="G44" s="24">
        <f>SUM(G46:G46)</f>
        <v>188.69</v>
      </c>
    </row>
    <row r="45" spans="1:7" x14ac:dyDescent="0.25">
      <c r="A45" s="17"/>
      <c r="B45" s="17"/>
      <c r="C45" s="17"/>
      <c r="D45" s="27"/>
      <c r="E45" s="18"/>
      <c r="F45" s="19"/>
      <c r="G45" s="20"/>
    </row>
    <row r="46" spans="1:7" ht="240" x14ac:dyDescent="0.25">
      <c r="A46" s="26" t="s">
        <v>58</v>
      </c>
      <c r="B46" s="26" t="s">
        <v>58</v>
      </c>
      <c r="C46" s="17" t="s">
        <v>15</v>
      </c>
      <c r="D46" s="27" t="s">
        <v>59</v>
      </c>
      <c r="E46" s="18">
        <v>4.5999999999999996</v>
      </c>
      <c r="F46" s="19">
        <v>41.02</v>
      </c>
      <c r="G46" s="20">
        <f>E46*F46</f>
        <v>188.69</v>
      </c>
    </row>
    <row r="47" spans="1:7" x14ac:dyDescent="0.25">
      <c r="A47" s="17"/>
      <c r="B47" s="17"/>
      <c r="C47" s="17"/>
      <c r="D47" s="27"/>
      <c r="E47" s="18"/>
      <c r="F47" s="19"/>
      <c r="G47" s="20"/>
    </row>
    <row r="48" spans="1:7" s="4" customFormat="1" ht="12.75" x14ac:dyDescent="0.2">
      <c r="A48" s="25" t="s">
        <v>60</v>
      </c>
      <c r="B48" s="25" t="s">
        <v>60</v>
      </c>
      <c r="C48" s="21"/>
      <c r="D48" s="30" t="s">
        <v>61</v>
      </c>
      <c r="E48" s="22"/>
      <c r="F48" s="23"/>
      <c r="G48" s="24">
        <f>SUM(G50:G74)</f>
        <v>95207.6</v>
      </c>
    </row>
    <row r="49" spans="1:7" x14ac:dyDescent="0.25">
      <c r="A49" s="17"/>
      <c r="B49" s="17"/>
      <c r="C49" s="17"/>
      <c r="D49" s="27"/>
      <c r="E49" s="18"/>
      <c r="F49" s="19"/>
      <c r="G49" s="20"/>
    </row>
    <row r="50" spans="1:7" ht="225" x14ac:dyDescent="0.25">
      <c r="A50" s="26" t="s">
        <v>62</v>
      </c>
      <c r="B50" s="26" t="s">
        <v>62</v>
      </c>
      <c r="C50" s="17" t="s">
        <v>15</v>
      </c>
      <c r="D50" s="27" t="s">
        <v>63</v>
      </c>
      <c r="E50" s="18">
        <v>933.15</v>
      </c>
      <c r="F50" s="19">
        <v>36</v>
      </c>
      <c r="G50" s="20">
        <f>E50*F50</f>
        <v>33593.4</v>
      </c>
    </row>
    <row r="51" spans="1:7" ht="60" x14ac:dyDescent="0.25">
      <c r="A51" s="26" t="s">
        <v>64</v>
      </c>
      <c r="B51" s="26" t="s">
        <v>64</v>
      </c>
      <c r="C51" s="17" t="s">
        <v>15</v>
      </c>
      <c r="D51" s="27" t="s">
        <v>65</v>
      </c>
      <c r="E51" s="18">
        <v>339.5</v>
      </c>
      <c r="F51" s="19">
        <v>30</v>
      </c>
      <c r="G51" s="20">
        <f>E51*F51</f>
        <v>10185</v>
      </c>
    </row>
    <row r="52" spans="1:7" ht="90" x14ac:dyDescent="0.25">
      <c r="A52" s="26" t="s">
        <v>66</v>
      </c>
      <c r="B52" s="26" t="s">
        <v>66</v>
      </c>
      <c r="C52" s="17" t="s">
        <v>15</v>
      </c>
      <c r="D52" s="27" t="s">
        <v>67</v>
      </c>
      <c r="E52" s="18">
        <v>30.17</v>
      </c>
      <c r="F52" s="19">
        <v>72</v>
      </c>
      <c r="G52" s="20">
        <f>E52*F52</f>
        <v>2172.2399999999998</v>
      </c>
    </row>
    <row r="53" spans="1:7" ht="90" x14ac:dyDescent="0.25">
      <c r="A53" s="26" t="s">
        <v>68</v>
      </c>
      <c r="B53" s="26" t="s">
        <v>68</v>
      </c>
      <c r="C53" s="17" t="s">
        <v>15</v>
      </c>
      <c r="D53" s="27" t="s">
        <v>69</v>
      </c>
      <c r="E53" s="18">
        <v>21.27</v>
      </c>
      <c r="F53" s="19">
        <v>72</v>
      </c>
      <c r="G53" s="20">
        <f>E53*F53</f>
        <v>1531.44</v>
      </c>
    </row>
    <row r="54" spans="1:7" ht="120" x14ac:dyDescent="0.25">
      <c r="A54" s="26" t="s">
        <v>70</v>
      </c>
      <c r="B54" s="26" t="s">
        <v>70</v>
      </c>
      <c r="C54" s="17" t="s">
        <v>15</v>
      </c>
      <c r="D54" s="27" t="s">
        <v>71</v>
      </c>
      <c r="E54" s="18">
        <v>199.1</v>
      </c>
      <c r="F54" s="19">
        <v>156</v>
      </c>
      <c r="G54" s="20">
        <f>E54*F54</f>
        <v>31059.599999999999</v>
      </c>
    </row>
    <row r="55" spans="1:7" ht="30" x14ac:dyDescent="0.25">
      <c r="A55" s="26" t="s">
        <v>72</v>
      </c>
      <c r="B55" s="26" t="s">
        <v>72</v>
      </c>
      <c r="C55" s="17" t="s">
        <v>15</v>
      </c>
      <c r="D55" s="27" t="s">
        <v>73</v>
      </c>
      <c r="E55" s="18">
        <v>2.5</v>
      </c>
      <c r="F55" s="19">
        <v>34.68</v>
      </c>
      <c r="G55" s="20">
        <f>E55*F55</f>
        <v>86.7</v>
      </c>
    </row>
    <row r="56" spans="1:7" ht="30" x14ac:dyDescent="0.25">
      <c r="A56" s="26" t="s">
        <v>74</v>
      </c>
      <c r="B56" s="26" t="s">
        <v>74</v>
      </c>
      <c r="C56" s="17" t="s">
        <v>15</v>
      </c>
      <c r="D56" s="27" t="s">
        <v>75</v>
      </c>
      <c r="E56" s="18">
        <v>47.5</v>
      </c>
      <c r="F56" s="19">
        <v>23.52</v>
      </c>
      <c r="G56" s="20">
        <f>E56*F56</f>
        <v>1117.2</v>
      </c>
    </row>
    <row r="57" spans="1:7" ht="120" x14ac:dyDescent="0.25">
      <c r="A57" s="26" t="s">
        <v>76</v>
      </c>
      <c r="B57" s="26" t="s">
        <v>76</v>
      </c>
      <c r="C57" s="17" t="s">
        <v>15</v>
      </c>
      <c r="D57" s="27" t="s">
        <v>77</v>
      </c>
      <c r="E57" s="18">
        <v>10.7</v>
      </c>
      <c r="F57" s="19">
        <v>11.16</v>
      </c>
      <c r="G57" s="20">
        <f>E57*F57</f>
        <v>119.41</v>
      </c>
    </row>
    <row r="58" spans="1:7" ht="120" x14ac:dyDescent="0.25">
      <c r="A58" s="26" t="s">
        <v>78</v>
      </c>
      <c r="B58" s="26" t="s">
        <v>78</v>
      </c>
      <c r="C58" s="17" t="s">
        <v>15</v>
      </c>
      <c r="D58" s="27" t="s">
        <v>79</v>
      </c>
      <c r="E58" s="18">
        <v>23.9</v>
      </c>
      <c r="F58" s="19">
        <v>10.68</v>
      </c>
      <c r="G58" s="20">
        <f>E58*F58</f>
        <v>255.25</v>
      </c>
    </row>
    <row r="59" spans="1:7" ht="120" x14ac:dyDescent="0.25">
      <c r="A59" s="26" t="s">
        <v>80</v>
      </c>
      <c r="B59" s="26" t="s">
        <v>80</v>
      </c>
      <c r="C59" s="17" t="s">
        <v>15</v>
      </c>
      <c r="D59" s="27" t="s">
        <v>81</v>
      </c>
      <c r="E59" s="18">
        <v>60.5</v>
      </c>
      <c r="F59" s="19">
        <v>10.199999999999999</v>
      </c>
      <c r="G59" s="20">
        <f>E59*F59</f>
        <v>617.1</v>
      </c>
    </row>
    <row r="60" spans="1:7" ht="105" x14ac:dyDescent="0.25">
      <c r="A60" s="26" t="s">
        <v>82</v>
      </c>
      <c r="B60" s="26" t="s">
        <v>82</v>
      </c>
      <c r="C60" s="17" t="s">
        <v>83</v>
      </c>
      <c r="D60" s="27" t="s">
        <v>84</v>
      </c>
      <c r="E60" s="18">
        <v>14.75</v>
      </c>
      <c r="F60" s="19">
        <v>93.6</v>
      </c>
      <c r="G60" s="20">
        <f>E60*F60</f>
        <v>1380.6</v>
      </c>
    </row>
    <row r="61" spans="1:7" ht="75" x14ac:dyDescent="0.25">
      <c r="A61" s="26" t="s">
        <v>85</v>
      </c>
      <c r="B61" s="26" t="s">
        <v>85</v>
      </c>
      <c r="C61" s="17" t="s">
        <v>83</v>
      </c>
      <c r="D61" s="27" t="s">
        <v>86</v>
      </c>
      <c r="E61" s="18">
        <v>7.6</v>
      </c>
      <c r="F61" s="19">
        <v>93.6</v>
      </c>
      <c r="G61" s="20">
        <f>E61*F61</f>
        <v>711.36</v>
      </c>
    </row>
    <row r="62" spans="1:7" ht="210" x14ac:dyDescent="0.25">
      <c r="A62" s="26" t="s">
        <v>87</v>
      </c>
      <c r="B62" s="26" t="s">
        <v>87</v>
      </c>
      <c r="C62" s="17" t="s">
        <v>15</v>
      </c>
      <c r="D62" s="27" t="s">
        <v>88</v>
      </c>
      <c r="E62" s="18">
        <v>88.5</v>
      </c>
      <c r="F62" s="19">
        <v>75.16</v>
      </c>
      <c r="G62" s="20">
        <f>E62*F62</f>
        <v>6651.66</v>
      </c>
    </row>
    <row r="63" spans="1:7" ht="30" x14ac:dyDescent="0.25">
      <c r="A63" s="26" t="s">
        <v>89</v>
      </c>
      <c r="B63" s="26" t="s">
        <v>89</v>
      </c>
      <c r="C63" s="17" t="s">
        <v>90</v>
      </c>
      <c r="D63" s="27" t="s">
        <v>91</v>
      </c>
      <c r="E63" s="18">
        <v>1</v>
      </c>
      <c r="F63" s="19">
        <v>480</v>
      </c>
      <c r="G63" s="20">
        <f>E63*F63</f>
        <v>480</v>
      </c>
    </row>
    <row r="64" spans="1:7" ht="75" x14ac:dyDescent="0.25">
      <c r="A64" s="26" t="s">
        <v>92</v>
      </c>
      <c r="B64" s="26" t="s">
        <v>92</v>
      </c>
      <c r="C64" s="17" t="s">
        <v>90</v>
      </c>
      <c r="D64" s="27" t="s">
        <v>93</v>
      </c>
      <c r="E64" s="18">
        <v>1</v>
      </c>
      <c r="F64" s="19">
        <v>300</v>
      </c>
      <c r="G64" s="20">
        <f>E64*F64</f>
        <v>300</v>
      </c>
    </row>
    <row r="65" spans="1:7" ht="45" x14ac:dyDescent="0.25">
      <c r="A65" s="26" t="s">
        <v>94</v>
      </c>
      <c r="B65" s="26" t="s">
        <v>94</v>
      </c>
      <c r="C65" s="17" t="s">
        <v>90</v>
      </c>
      <c r="D65" s="27" t="s">
        <v>95</v>
      </c>
      <c r="E65" s="18">
        <v>1</v>
      </c>
      <c r="F65" s="19">
        <v>180</v>
      </c>
      <c r="G65" s="20">
        <f>E65*F65</f>
        <v>180</v>
      </c>
    </row>
    <row r="66" spans="1:7" ht="90" x14ac:dyDescent="0.25">
      <c r="A66" s="26" t="s">
        <v>96</v>
      </c>
      <c r="B66" s="26" t="s">
        <v>96</v>
      </c>
      <c r="C66" s="17" t="s">
        <v>97</v>
      </c>
      <c r="D66" s="27" t="s">
        <v>98</v>
      </c>
      <c r="E66" s="18">
        <v>1</v>
      </c>
      <c r="F66" s="19">
        <v>1500</v>
      </c>
      <c r="G66" s="20">
        <f>E66*F66</f>
        <v>1500</v>
      </c>
    </row>
    <row r="67" spans="1:7" ht="45" x14ac:dyDescent="0.25">
      <c r="A67" s="26" t="s">
        <v>99</v>
      </c>
      <c r="B67" s="26" t="s">
        <v>99</v>
      </c>
      <c r="C67" s="17" t="s">
        <v>90</v>
      </c>
      <c r="D67" s="27" t="s">
        <v>100</v>
      </c>
      <c r="E67" s="18">
        <v>1</v>
      </c>
      <c r="F67" s="19">
        <v>180</v>
      </c>
      <c r="G67" s="20">
        <f>E67*F67</f>
        <v>180</v>
      </c>
    </row>
    <row r="68" spans="1:7" ht="90" x14ac:dyDescent="0.25">
      <c r="A68" s="26" t="s">
        <v>101</v>
      </c>
      <c r="B68" s="26" t="s">
        <v>101</v>
      </c>
      <c r="C68" s="17" t="s">
        <v>102</v>
      </c>
      <c r="D68" s="27" t="s">
        <v>103</v>
      </c>
      <c r="E68" s="18">
        <v>20</v>
      </c>
      <c r="F68" s="19">
        <v>7.08</v>
      </c>
      <c r="G68" s="20">
        <f>E68*F68</f>
        <v>141.6</v>
      </c>
    </row>
    <row r="69" spans="1:7" ht="30" x14ac:dyDescent="0.25">
      <c r="A69" s="26" t="s">
        <v>104</v>
      </c>
      <c r="B69" s="26" t="s">
        <v>104</v>
      </c>
      <c r="C69" s="17" t="s">
        <v>25</v>
      </c>
      <c r="D69" s="27" t="s">
        <v>105</v>
      </c>
      <c r="E69" s="18">
        <v>6</v>
      </c>
      <c r="F69" s="19">
        <v>10.8</v>
      </c>
      <c r="G69" s="20">
        <f>E69*F69</f>
        <v>64.8</v>
      </c>
    </row>
    <row r="70" spans="1:7" ht="90" x14ac:dyDescent="0.25">
      <c r="A70" s="26" t="s">
        <v>106</v>
      </c>
      <c r="B70" s="26" t="s">
        <v>106</v>
      </c>
      <c r="C70" s="17" t="s">
        <v>83</v>
      </c>
      <c r="D70" s="27" t="s">
        <v>107</v>
      </c>
      <c r="E70" s="18">
        <v>7.3</v>
      </c>
      <c r="F70" s="19">
        <v>72</v>
      </c>
      <c r="G70" s="20">
        <f>E70*F70</f>
        <v>525.6</v>
      </c>
    </row>
    <row r="71" spans="1:7" ht="75" x14ac:dyDescent="0.25">
      <c r="A71" s="26" t="s">
        <v>108</v>
      </c>
      <c r="B71" s="26" t="s">
        <v>108</v>
      </c>
      <c r="C71" s="17" t="s">
        <v>90</v>
      </c>
      <c r="D71" s="27" t="s">
        <v>109</v>
      </c>
      <c r="E71" s="18">
        <v>1</v>
      </c>
      <c r="F71" s="19">
        <v>36</v>
      </c>
      <c r="G71" s="20">
        <f>E71*F71</f>
        <v>36</v>
      </c>
    </row>
    <row r="72" spans="1:7" ht="75" x14ac:dyDescent="0.25">
      <c r="A72" s="26" t="s">
        <v>110</v>
      </c>
      <c r="B72" s="26" t="s">
        <v>110</v>
      </c>
      <c r="C72" s="17" t="s">
        <v>90</v>
      </c>
      <c r="D72" s="27" t="s">
        <v>111</v>
      </c>
      <c r="E72" s="18">
        <v>3</v>
      </c>
      <c r="F72" s="19">
        <v>78</v>
      </c>
      <c r="G72" s="20">
        <f>E72*F72</f>
        <v>234</v>
      </c>
    </row>
    <row r="73" spans="1:7" ht="45" x14ac:dyDescent="0.25">
      <c r="A73" s="26" t="s">
        <v>112</v>
      </c>
      <c r="B73" s="26" t="s">
        <v>112</v>
      </c>
      <c r="C73" s="17" t="s">
        <v>83</v>
      </c>
      <c r="D73" s="27" t="s">
        <v>113</v>
      </c>
      <c r="E73" s="18">
        <v>36.35</v>
      </c>
      <c r="F73" s="19">
        <v>48</v>
      </c>
      <c r="G73" s="20">
        <f>E73*F73</f>
        <v>1744.8</v>
      </c>
    </row>
    <row r="74" spans="1:7" ht="120" x14ac:dyDescent="0.25">
      <c r="A74" s="26" t="s">
        <v>114</v>
      </c>
      <c r="B74" s="26" t="s">
        <v>114</v>
      </c>
      <c r="C74" s="17" t="s">
        <v>15</v>
      </c>
      <c r="D74" s="27" t="s">
        <v>115</v>
      </c>
      <c r="E74" s="18">
        <v>4.72</v>
      </c>
      <c r="F74" s="19">
        <v>72</v>
      </c>
      <c r="G74" s="20">
        <f>E74*F74</f>
        <v>339.84</v>
      </c>
    </row>
    <row r="75" spans="1:7" x14ac:dyDescent="0.25">
      <c r="A75" s="17"/>
      <c r="B75" s="17"/>
      <c r="C75" s="17"/>
      <c r="D75" s="27"/>
      <c r="E75" s="18"/>
      <c r="F75" s="19"/>
      <c r="G75" s="20"/>
    </row>
    <row r="76" spans="1:7" s="4" customFormat="1" ht="12.75" x14ac:dyDescent="0.2">
      <c r="A76" s="25" t="s">
        <v>116</v>
      </c>
      <c r="B76" s="25" t="s">
        <v>116</v>
      </c>
      <c r="C76" s="21"/>
      <c r="D76" s="30" t="s">
        <v>117</v>
      </c>
      <c r="E76" s="22"/>
      <c r="F76" s="23"/>
      <c r="G76" s="24">
        <f>SUM(G78:G97)</f>
        <v>221303.92</v>
      </c>
    </row>
    <row r="77" spans="1:7" x14ac:dyDescent="0.25">
      <c r="A77" s="17"/>
      <c r="B77" s="17"/>
      <c r="C77" s="17"/>
      <c r="D77" s="27"/>
      <c r="E77" s="18"/>
      <c r="F77" s="19"/>
      <c r="G77" s="20"/>
    </row>
    <row r="78" spans="1:7" ht="210" x14ac:dyDescent="0.25">
      <c r="A78" s="26" t="s">
        <v>118</v>
      </c>
      <c r="B78" s="26" t="s">
        <v>118</v>
      </c>
      <c r="C78" s="17" t="s">
        <v>15</v>
      </c>
      <c r="D78" s="27" t="s">
        <v>119</v>
      </c>
      <c r="E78" s="18">
        <v>252.95</v>
      </c>
      <c r="F78" s="19">
        <v>7.96</v>
      </c>
      <c r="G78" s="20">
        <f>E78*F78</f>
        <v>2013.48</v>
      </c>
    </row>
    <row r="79" spans="1:7" ht="255" x14ac:dyDescent="0.25">
      <c r="A79" s="26" t="s">
        <v>120</v>
      </c>
      <c r="B79" s="26" t="s">
        <v>120</v>
      </c>
      <c r="C79" s="17" t="s">
        <v>15</v>
      </c>
      <c r="D79" s="27" t="s">
        <v>121</v>
      </c>
      <c r="E79" s="18">
        <v>60</v>
      </c>
      <c r="F79" s="19">
        <v>11.3</v>
      </c>
      <c r="G79" s="20">
        <f>E79*F79</f>
        <v>678</v>
      </c>
    </row>
    <row r="80" spans="1:7" ht="270" x14ac:dyDescent="0.25">
      <c r="A80" s="26" t="s">
        <v>122</v>
      </c>
      <c r="B80" s="26" t="s">
        <v>122</v>
      </c>
      <c r="C80" s="17" t="s">
        <v>15</v>
      </c>
      <c r="D80" s="27" t="s">
        <v>123</v>
      </c>
      <c r="E80" s="18">
        <v>164.5</v>
      </c>
      <c r="F80" s="19">
        <v>22.62</v>
      </c>
      <c r="G80" s="20">
        <f>E80*F80</f>
        <v>3720.99</v>
      </c>
    </row>
    <row r="81" spans="1:7" ht="270" x14ac:dyDescent="0.25">
      <c r="A81" s="26" t="s">
        <v>124</v>
      </c>
      <c r="B81" s="26" t="s">
        <v>124</v>
      </c>
      <c r="C81" s="17" t="s">
        <v>15</v>
      </c>
      <c r="D81" s="27" t="s">
        <v>125</v>
      </c>
      <c r="E81" s="18">
        <v>314</v>
      </c>
      <c r="F81" s="19">
        <v>33.92</v>
      </c>
      <c r="G81" s="20">
        <f>E81*F81</f>
        <v>10650.88</v>
      </c>
    </row>
    <row r="82" spans="1:7" ht="345" x14ac:dyDescent="0.25">
      <c r="A82" s="26" t="s">
        <v>126</v>
      </c>
      <c r="B82" s="26" t="s">
        <v>126</v>
      </c>
      <c r="C82" s="17" t="s">
        <v>15</v>
      </c>
      <c r="D82" s="27" t="s">
        <v>127</v>
      </c>
      <c r="E82" s="18">
        <v>131</v>
      </c>
      <c r="F82" s="19">
        <v>91.62</v>
      </c>
      <c r="G82" s="20">
        <f>E82*F82</f>
        <v>12002.22</v>
      </c>
    </row>
    <row r="83" spans="1:7" ht="409.5" x14ac:dyDescent="0.25">
      <c r="A83" s="26" t="s">
        <v>128</v>
      </c>
      <c r="B83" s="26" t="s">
        <v>128</v>
      </c>
      <c r="C83" s="17" t="s">
        <v>15</v>
      </c>
      <c r="D83" s="27" t="s">
        <v>129</v>
      </c>
      <c r="E83" s="18">
        <v>48.11</v>
      </c>
      <c r="F83" s="19">
        <v>62.99</v>
      </c>
      <c r="G83" s="20">
        <f>E83*F83</f>
        <v>3030.45</v>
      </c>
    </row>
    <row r="84" spans="1:7" ht="165" x14ac:dyDescent="0.25">
      <c r="A84" s="26" t="s">
        <v>130</v>
      </c>
      <c r="B84" s="26" t="s">
        <v>130</v>
      </c>
      <c r="C84" s="17" t="s">
        <v>15</v>
      </c>
      <c r="D84" s="27" t="s">
        <v>131</v>
      </c>
      <c r="E84" s="18">
        <v>271.79000000000002</v>
      </c>
      <c r="F84" s="19">
        <v>41.51</v>
      </c>
      <c r="G84" s="20">
        <f>E84*F84</f>
        <v>11282</v>
      </c>
    </row>
    <row r="85" spans="1:7" ht="180" x14ac:dyDescent="0.25">
      <c r="A85" s="26" t="s">
        <v>132</v>
      </c>
      <c r="B85" s="26" t="s">
        <v>132</v>
      </c>
      <c r="C85" s="17" t="s">
        <v>15</v>
      </c>
      <c r="D85" s="27" t="s">
        <v>133</v>
      </c>
      <c r="E85" s="18">
        <v>64.430000000000007</v>
      </c>
      <c r="F85" s="19">
        <v>49.19</v>
      </c>
      <c r="G85" s="20">
        <f>E85*F85</f>
        <v>3169.31</v>
      </c>
    </row>
    <row r="86" spans="1:7" ht="409.5" x14ac:dyDescent="0.25">
      <c r="A86" s="26" t="s">
        <v>134</v>
      </c>
      <c r="B86" s="26" t="s">
        <v>134</v>
      </c>
      <c r="C86" s="17" t="s">
        <v>15</v>
      </c>
      <c r="D86" s="27" t="s">
        <v>135</v>
      </c>
      <c r="E86" s="18">
        <v>838.53</v>
      </c>
      <c r="F86" s="19">
        <v>50.3</v>
      </c>
      <c r="G86" s="20">
        <f>E86*F86</f>
        <v>42178.06</v>
      </c>
    </row>
    <row r="87" spans="1:7" ht="409.5" x14ac:dyDescent="0.25">
      <c r="A87" s="26" t="s">
        <v>136</v>
      </c>
      <c r="B87" s="26" t="s">
        <v>136</v>
      </c>
      <c r="C87" s="17" t="s">
        <v>15</v>
      </c>
      <c r="D87" s="27" t="s">
        <v>137</v>
      </c>
      <c r="E87" s="18">
        <v>249.05</v>
      </c>
      <c r="F87" s="19">
        <v>53.48</v>
      </c>
      <c r="G87" s="20">
        <f>E87*F87</f>
        <v>13319.19</v>
      </c>
    </row>
    <row r="88" spans="1:7" ht="409.5" x14ac:dyDescent="0.25">
      <c r="A88" s="26" t="s">
        <v>138</v>
      </c>
      <c r="B88" s="26" t="s">
        <v>138</v>
      </c>
      <c r="C88" s="17" t="s">
        <v>15</v>
      </c>
      <c r="D88" s="27" t="s">
        <v>139</v>
      </c>
      <c r="E88" s="18">
        <v>972</v>
      </c>
      <c r="F88" s="19">
        <v>68.27</v>
      </c>
      <c r="G88" s="20">
        <f>E88*F88</f>
        <v>66358.44</v>
      </c>
    </row>
    <row r="89" spans="1:7" ht="409.5" x14ac:dyDescent="0.25">
      <c r="A89" s="26" t="s">
        <v>140</v>
      </c>
      <c r="B89" s="26" t="s">
        <v>140</v>
      </c>
      <c r="C89" s="17" t="s">
        <v>15</v>
      </c>
      <c r="D89" s="27" t="s">
        <v>141</v>
      </c>
      <c r="E89" s="18">
        <v>41.3</v>
      </c>
      <c r="F89" s="19">
        <v>65.599999999999994</v>
      </c>
      <c r="G89" s="20">
        <f>E89*F89</f>
        <v>2709.28</v>
      </c>
    </row>
    <row r="90" spans="1:7" ht="409.5" x14ac:dyDescent="0.25">
      <c r="A90" s="26" t="s">
        <v>142</v>
      </c>
      <c r="B90" s="26" t="s">
        <v>142</v>
      </c>
      <c r="C90" s="17" t="s">
        <v>15</v>
      </c>
      <c r="D90" s="27" t="s">
        <v>143</v>
      </c>
      <c r="E90" s="18">
        <v>109</v>
      </c>
      <c r="F90" s="19">
        <v>71.08</v>
      </c>
      <c r="G90" s="20">
        <f>E90*F90</f>
        <v>7747.72</v>
      </c>
    </row>
    <row r="91" spans="1:7" ht="60" x14ac:dyDescent="0.25">
      <c r="A91" s="26" t="s">
        <v>144</v>
      </c>
      <c r="B91" s="26" t="s">
        <v>144</v>
      </c>
      <c r="C91" s="17" t="s">
        <v>83</v>
      </c>
      <c r="D91" s="27" t="s">
        <v>145</v>
      </c>
      <c r="E91" s="18">
        <v>81.5</v>
      </c>
      <c r="F91" s="19">
        <v>30</v>
      </c>
      <c r="G91" s="20">
        <f>E91*F91</f>
        <v>2445</v>
      </c>
    </row>
    <row r="92" spans="1:7" ht="60" x14ac:dyDescent="0.25">
      <c r="A92" s="26" t="s">
        <v>146</v>
      </c>
      <c r="B92" s="26" t="s">
        <v>146</v>
      </c>
      <c r="C92" s="17" t="s">
        <v>15</v>
      </c>
      <c r="D92" s="27" t="s">
        <v>147</v>
      </c>
      <c r="E92" s="18">
        <v>232</v>
      </c>
      <c r="F92" s="19">
        <v>60</v>
      </c>
      <c r="G92" s="20">
        <f>E92*F92</f>
        <v>13920</v>
      </c>
    </row>
    <row r="93" spans="1:7" ht="75" x14ac:dyDescent="0.25">
      <c r="A93" s="26" t="s">
        <v>148</v>
      </c>
      <c r="B93" s="26" t="s">
        <v>148</v>
      </c>
      <c r="C93" s="17" t="s">
        <v>15</v>
      </c>
      <c r="D93" s="27" t="s">
        <v>149</v>
      </c>
      <c r="E93" s="18">
        <v>13.26</v>
      </c>
      <c r="F93" s="19">
        <v>59.24</v>
      </c>
      <c r="G93" s="20">
        <f>E93*F93</f>
        <v>785.52</v>
      </c>
    </row>
    <row r="94" spans="1:7" ht="75" x14ac:dyDescent="0.25">
      <c r="A94" s="26" t="s">
        <v>150</v>
      </c>
      <c r="B94" s="26" t="s">
        <v>150</v>
      </c>
      <c r="C94" s="17" t="s">
        <v>15</v>
      </c>
      <c r="D94" s="27" t="s">
        <v>151</v>
      </c>
      <c r="E94" s="18">
        <v>76.62</v>
      </c>
      <c r="F94" s="19">
        <v>57.16</v>
      </c>
      <c r="G94" s="20">
        <f>E94*F94</f>
        <v>4379.6000000000004</v>
      </c>
    </row>
    <row r="95" spans="1:7" ht="60" x14ac:dyDescent="0.25">
      <c r="A95" s="26" t="s">
        <v>152</v>
      </c>
      <c r="B95" s="26" t="s">
        <v>152</v>
      </c>
      <c r="C95" s="17" t="s">
        <v>15</v>
      </c>
      <c r="D95" s="27" t="s">
        <v>153</v>
      </c>
      <c r="E95" s="18">
        <v>3.4</v>
      </c>
      <c r="F95" s="19">
        <v>45.85</v>
      </c>
      <c r="G95" s="20">
        <f>E95*F95</f>
        <v>155.88999999999999</v>
      </c>
    </row>
    <row r="96" spans="1:7" ht="60" x14ac:dyDescent="0.25">
      <c r="A96" s="26" t="s">
        <v>154</v>
      </c>
      <c r="B96" s="26" t="s">
        <v>154</v>
      </c>
      <c r="C96" s="17" t="s">
        <v>15</v>
      </c>
      <c r="D96" s="27" t="s">
        <v>155</v>
      </c>
      <c r="E96" s="18">
        <v>155.69999999999999</v>
      </c>
      <c r="F96" s="19">
        <v>3.84</v>
      </c>
      <c r="G96" s="20">
        <f>E96*F96</f>
        <v>597.89</v>
      </c>
    </row>
    <row r="97" spans="1:7" ht="330" x14ac:dyDescent="0.25">
      <c r="A97" s="26" t="s">
        <v>156</v>
      </c>
      <c r="B97" s="26" t="s">
        <v>156</v>
      </c>
      <c r="C97" s="17" t="s">
        <v>157</v>
      </c>
      <c r="D97" s="27" t="s">
        <v>158</v>
      </c>
      <c r="E97" s="18">
        <v>14</v>
      </c>
      <c r="F97" s="19">
        <v>1440</v>
      </c>
      <c r="G97" s="20">
        <f>E97*F97</f>
        <v>20160</v>
      </c>
    </row>
    <row r="98" spans="1:7" x14ac:dyDescent="0.25">
      <c r="A98" s="17"/>
      <c r="B98" s="17"/>
      <c r="C98" s="17"/>
      <c r="D98" s="27"/>
      <c r="E98" s="18"/>
      <c r="F98" s="19"/>
      <c r="G98" s="20"/>
    </row>
    <row r="99" spans="1:7" s="4" customFormat="1" ht="12.75" x14ac:dyDescent="0.2">
      <c r="A99" s="25" t="s">
        <v>159</v>
      </c>
      <c r="B99" s="25" t="s">
        <v>159</v>
      </c>
      <c r="C99" s="21"/>
      <c r="D99" s="30" t="s">
        <v>160</v>
      </c>
      <c r="E99" s="22"/>
      <c r="F99" s="23"/>
      <c r="G99" s="24">
        <f>SUM(G101:G116)</f>
        <v>58732.800000000003</v>
      </c>
    </row>
    <row r="100" spans="1:7" x14ac:dyDescent="0.25">
      <c r="A100" s="17"/>
      <c r="B100" s="17"/>
      <c r="C100" s="17"/>
      <c r="D100" s="27"/>
      <c r="E100" s="18"/>
      <c r="F100" s="19"/>
      <c r="G100" s="20"/>
    </row>
    <row r="101" spans="1:7" ht="75" x14ac:dyDescent="0.25">
      <c r="A101" s="26" t="s">
        <v>161</v>
      </c>
      <c r="B101" s="26" t="s">
        <v>161</v>
      </c>
      <c r="C101" s="17" t="s">
        <v>15</v>
      </c>
      <c r="D101" s="27" t="s">
        <v>162</v>
      </c>
      <c r="E101" s="18">
        <v>308.55</v>
      </c>
      <c r="F101" s="19">
        <v>21.6</v>
      </c>
      <c r="G101" s="20">
        <f>E101*F101</f>
        <v>6664.68</v>
      </c>
    </row>
    <row r="102" spans="1:7" ht="120" x14ac:dyDescent="0.25">
      <c r="A102" s="26" t="s">
        <v>163</v>
      </c>
      <c r="B102" s="26" t="s">
        <v>163</v>
      </c>
      <c r="C102" s="17" t="s">
        <v>15</v>
      </c>
      <c r="D102" s="27" t="s">
        <v>164</v>
      </c>
      <c r="E102" s="18">
        <v>273.35000000000002</v>
      </c>
      <c r="F102" s="19">
        <v>32.4</v>
      </c>
      <c r="G102" s="20">
        <f>E102*F102</f>
        <v>8856.5400000000009</v>
      </c>
    </row>
    <row r="103" spans="1:7" ht="165" x14ac:dyDescent="0.25">
      <c r="A103" s="26" t="s">
        <v>165</v>
      </c>
      <c r="B103" s="26" t="s">
        <v>165</v>
      </c>
      <c r="C103" s="17" t="s">
        <v>15</v>
      </c>
      <c r="D103" s="27" t="s">
        <v>166</v>
      </c>
      <c r="E103" s="18">
        <v>116.66</v>
      </c>
      <c r="F103" s="19">
        <v>56.46</v>
      </c>
      <c r="G103" s="20">
        <f>E103*F103</f>
        <v>6586.62</v>
      </c>
    </row>
    <row r="104" spans="1:7" ht="105" x14ac:dyDescent="0.25">
      <c r="A104" s="26" t="s">
        <v>167</v>
      </c>
      <c r="B104" s="26" t="s">
        <v>167</v>
      </c>
      <c r="C104" s="17" t="s">
        <v>90</v>
      </c>
      <c r="D104" s="27" t="s">
        <v>168</v>
      </c>
      <c r="E104" s="18">
        <v>10</v>
      </c>
      <c r="F104" s="19">
        <v>60</v>
      </c>
      <c r="G104" s="20">
        <f>E104*F104</f>
        <v>600</v>
      </c>
    </row>
    <row r="105" spans="1:7" ht="45" x14ac:dyDescent="0.25">
      <c r="A105" s="26" t="s">
        <v>169</v>
      </c>
      <c r="B105" s="26" t="s">
        <v>169</v>
      </c>
      <c r="C105" s="17" t="s">
        <v>90</v>
      </c>
      <c r="D105" s="27" t="s">
        <v>170</v>
      </c>
      <c r="E105" s="18">
        <v>1</v>
      </c>
      <c r="F105" s="19">
        <v>78</v>
      </c>
      <c r="G105" s="20">
        <f>E105*F105</f>
        <v>78</v>
      </c>
    </row>
    <row r="106" spans="1:7" ht="180" x14ac:dyDescent="0.25">
      <c r="A106" s="26" t="s">
        <v>171</v>
      </c>
      <c r="B106" s="26" t="s">
        <v>171</v>
      </c>
      <c r="C106" s="17" t="s">
        <v>15</v>
      </c>
      <c r="D106" s="27" t="s">
        <v>172</v>
      </c>
      <c r="E106" s="18">
        <v>1908.9</v>
      </c>
      <c r="F106" s="19">
        <v>5.4</v>
      </c>
      <c r="G106" s="20">
        <f>E106*F106</f>
        <v>10308.06</v>
      </c>
    </row>
    <row r="107" spans="1:7" ht="225" x14ac:dyDescent="0.25">
      <c r="A107" s="26" t="s">
        <v>173</v>
      </c>
      <c r="B107" s="26" t="s">
        <v>173</v>
      </c>
      <c r="C107" s="17" t="s">
        <v>15</v>
      </c>
      <c r="D107" s="27" t="s">
        <v>174</v>
      </c>
      <c r="E107" s="18">
        <v>1220.18</v>
      </c>
      <c r="F107" s="19">
        <v>5.16</v>
      </c>
      <c r="G107" s="20">
        <f>E107*F107</f>
        <v>6296.13</v>
      </c>
    </row>
    <row r="108" spans="1:7" ht="165" x14ac:dyDescent="0.25">
      <c r="A108" s="26" t="s">
        <v>175</v>
      </c>
      <c r="B108" s="26" t="s">
        <v>175</v>
      </c>
      <c r="C108" s="17" t="s">
        <v>15</v>
      </c>
      <c r="D108" s="27" t="s">
        <v>176</v>
      </c>
      <c r="E108" s="18">
        <v>273.35000000000002</v>
      </c>
      <c r="F108" s="19">
        <v>6.36</v>
      </c>
      <c r="G108" s="20">
        <f>E108*F108</f>
        <v>1738.51</v>
      </c>
    </row>
    <row r="109" spans="1:7" ht="165" x14ac:dyDescent="0.25">
      <c r="A109" s="26" t="s">
        <v>177</v>
      </c>
      <c r="B109" s="26" t="s">
        <v>177</v>
      </c>
      <c r="C109" s="17" t="s">
        <v>15</v>
      </c>
      <c r="D109" s="27" t="s">
        <v>178</v>
      </c>
      <c r="E109" s="18">
        <v>72.680000000000007</v>
      </c>
      <c r="F109" s="19">
        <v>11.4</v>
      </c>
      <c r="G109" s="20">
        <f>E109*F109</f>
        <v>828.55</v>
      </c>
    </row>
    <row r="110" spans="1:7" ht="120" x14ac:dyDescent="0.25">
      <c r="A110" s="26" t="s">
        <v>179</v>
      </c>
      <c r="B110" s="26" t="s">
        <v>179</v>
      </c>
      <c r="C110" s="17" t="s">
        <v>15</v>
      </c>
      <c r="D110" s="27" t="s">
        <v>180</v>
      </c>
      <c r="E110" s="18">
        <v>21.42</v>
      </c>
      <c r="F110" s="19">
        <v>12.6</v>
      </c>
      <c r="G110" s="20">
        <f>E110*F110</f>
        <v>269.89</v>
      </c>
    </row>
    <row r="111" spans="1:7" ht="180" x14ac:dyDescent="0.25">
      <c r="A111" s="26" t="s">
        <v>181</v>
      </c>
      <c r="B111" s="26" t="s">
        <v>181</v>
      </c>
      <c r="C111" s="17" t="s">
        <v>15</v>
      </c>
      <c r="D111" s="27" t="s">
        <v>182</v>
      </c>
      <c r="E111" s="18">
        <v>3.75</v>
      </c>
      <c r="F111" s="19">
        <v>6.84</v>
      </c>
      <c r="G111" s="20">
        <f>E111*F111</f>
        <v>25.65</v>
      </c>
    </row>
    <row r="112" spans="1:7" ht="120" x14ac:dyDescent="0.25">
      <c r="A112" s="26" t="s">
        <v>183</v>
      </c>
      <c r="B112" s="26" t="s">
        <v>183</v>
      </c>
      <c r="C112" s="17" t="s">
        <v>15</v>
      </c>
      <c r="D112" s="27" t="s">
        <v>184</v>
      </c>
      <c r="E112" s="18">
        <v>25.6</v>
      </c>
      <c r="F112" s="19">
        <v>39</v>
      </c>
      <c r="G112" s="20">
        <f>E112*F112</f>
        <v>998.4</v>
      </c>
    </row>
    <row r="113" spans="1:7" ht="120" x14ac:dyDescent="0.25">
      <c r="A113" s="26" t="s">
        <v>185</v>
      </c>
      <c r="B113" s="26" t="s">
        <v>185</v>
      </c>
      <c r="C113" s="17" t="s">
        <v>15</v>
      </c>
      <c r="D113" s="27" t="s">
        <v>186</v>
      </c>
      <c r="E113" s="18">
        <v>199.6</v>
      </c>
      <c r="F113" s="19">
        <v>39</v>
      </c>
      <c r="G113" s="20">
        <f>E113*F113</f>
        <v>7784.4</v>
      </c>
    </row>
    <row r="114" spans="1:7" ht="120" x14ac:dyDescent="0.25">
      <c r="A114" s="26" t="s">
        <v>187</v>
      </c>
      <c r="B114" s="26" t="s">
        <v>187</v>
      </c>
      <c r="C114" s="17" t="s">
        <v>15</v>
      </c>
      <c r="D114" s="27" t="s">
        <v>188</v>
      </c>
      <c r="E114" s="18">
        <v>126.99</v>
      </c>
      <c r="F114" s="19">
        <v>39</v>
      </c>
      <c r="G114" s="20">
        <f>E114*F114</f>
        <v>4952.6099999999997</v>
      </c>
    </row>
    <row r="115" spans="1:7" ht="75" x14ac:dyDescent="0.25">
      <c r="A115" s="26" t="s">
        <v>189</v>
      </c>
      <c r="B115" s="26" t="s">
        <v>189</v>
      </c>
      <c r="C115" s="17" t="s">
        <v>83</v>
      </c>
      <c r="D115" s="27" t="s">
        <v>190</v>
      </c>
      <c r="E115" s="18">
        <v>212.65</v>
      </c>
      <c r="F115" s="19">
        <v>12</v>
      </c>
      <c r="G115" s="20">
        <f>E115*F115</f>
        <v>2551.8000000000002</v>
      </c>
    </row>
    <row r="116" spans="1:7" ht="75" x14ac:dyDescent="0.25">
      <c r="A116" s="26" t="s">
        <v>191</v>
      </c>
      <c r="B116" s="26" t="s">
        <v>191</v>
      </c>
      <c r="C116" s="17" t="s">
        <v>83</v>
      </c>
      <c r="D116" s="27" t="s">
        <v>192</v>
      </c>
      <c r="E116" s="18">
        <v>13.4</v>
      </c>
      <c r="F116" s="19">
        <v>14.4</v>
      </c>
      <c r="G116" s="20">
        <f>E116*F116</f>
        <v>192.96</v>
      </c>
    </row>
    <row r="117" spans="1:7" x14ac:dyDescent="0.25">
      <c r="A117" s="17"/>
      <c r="B117" s="17"/>
      <c r="C117" s="17"/>
      <c r="D117" s="27"/>
      <c r="E117" s="18"/>
      <c r="F117" s="19"/>
      <c r="G117" s="20"/>
    </row>
    <row r="118" spans="1:7" s="4" customFormat="1" ht="12.75" x14ac:dyDescent="0.2">
      <c r="A118" s="25" t="s">
        <v>193</v>
      </c>
      <c r="B118" s="25" t="s">
        <v>193</v>
      </c>
      <c r="C118" s="21"/>
      <c r="D118" s="30" t="s">
        <v>194</v>
      </c>
      <c r="E118" s="22"/>
      <c r="F118" s="23"/>
      <c r="G118" s="24">
        <f>SUM(G120:G137)</f>
        <v>55224.92</v>
      </c>
    </row>
    <row r="119" spans="1:7" x14ac:dyDescent="0.25">
      <c r="A119" s="17"/>
      <c r="B119" s="17"/>
      <c r="C119" s="17"/>
      <c r="D119" s="27"/>
      <c r="E119" s="18"/>
      <c r="F119" s="19"/>
      <c r="G119" s="20"/>
    </row>
    <row r="120" spans="1:7" ht="135" x14ac:dyDescent="0.25">
      <c r="A120" s="26" t="s">
        <v>195</v>
      </c>
      <c r="B120" s="26" t="s">
        <v>195</v>
      </c>
      <c r="C120" s="17" t="s">
        <v>15</v>
      </c>
      <c r="D120" s="27" t="s">
        <v>196</v>
      </c>
      <c r="E120" s="18">
        <v>4.05</v>
      </c>
      <c r="F120" s="19">
        <v>135.9</v>
      </c>
      <c r="G120" s="20">
        <f>E120*F120</f>
        <v>550.4</v>
      </c>
    </row>
    <row r="121" spans="1:7" ht="120" x14ac:dyDescent="0.25">
      <c r="A121" s="26" t="s">
        <v>197</v>
      </c>
      <c r="B121" s="26" t="s">
        <v>197</v>
      </c>
      <c r="C121" s="17" t="s">
        <v>15</v>
      </c>
      <c r="D121" s="27" t="s">
        <v>198</v>
      </c>
      <c r="E121" s="18">
        <v>123.1</v>
      </c>
      <c r="F121" s="19">
        <v>55.85</v>
      </c>
      <c r="G121" s="20">
        <f>E121*F121</f>
        <v>6875.14</v>
      </c>
    </row>
    <row r="122" spans="1:7" ht="105" x14ac:dyDescent="0.25">
      <c r="A122" s="26" t="s">
        <v>199</v>
      </c>
      <c r="B122" s="26" t="s">
        <v>199</v>
      </c>
      <c r="C122" s="17" t="s">
        <v>83</v>
      </c>
      <c r="D122" s="27" t="s">
        <v>200</v>
      </c>
      <c r="E122" s="18">
        <v>41.5</v>
      </c>
      <c r="F122" s="19">
        <v>8.16</v>
      </c>
      <c r="G122" s="20">
        <f>E122*F122</f>
        <v>338.64</v>
      </c>
    </row>
    <row r="123" spans="1:7" ht="120" x14ac:dyDescent="0.25">
      <c r="A123" s="26" t="s">
        <v>201</v>
      </c>
      <c r="B123" s="26" t="s">
        <v>201</v>
      </c>
      <c r="C123" s="17" t="s">
        <v>83</v>
      </c>
      <c r="D123" s="27" t="s">
        <v>202</v>
      </c>
      <c r="E123" s="18">
        <v>7.3</v>
      </c>
      <c r="F123" s="19">
        <v>54.64</v>
      </c>
      <c r="G123" s="20">
        <f>E123*F123</f>
        <v>398.87</v>
      </c>
    </row>
    <row r="124" spans="1:7" ht="135" x14ac:dyDescent="0.25">
      <c r="A124" s="26" t="s">
        <v>203</v>
      </c>
      <c r="B124" s="26" t="s">
        <v>203</v>
      </c>
      <c r="C124" s="17" t="s">
        <v>15</v>
      </c>
      <c r="D124" s="27" t="s">
        <v>204</v>
      </c>
      <c r="E124" s="18">
        <v>149.6</v>
      </c>
      <c r="F124" s="19">
        <v>37.200000000000003</v>
      </c>
      <c r="G124" s="20">
        <f>E124*F124</f>
        <v>5565.12</v>
      </c>
    </row>
    <row r="125" spans="1:7" ht="135" x14ac:dyDescent="0.25">
      <c r="A125" s="26" t="s">
        <v>205</v>
      </c>
      <c r="B125" s="26" t="s">
        <v>205</v>
      </c>
      <c r="C125" s="17" t="s">
        <v>15</v>
      </c>
      <c r="D125" s="27" t="s">
        <v>206</v>
      </c>
      <c r="E125" s="18">
        <v>133.1</v>
      </c>
      <c r="F125" s="19">
        <v>37.200000000000003</v>
      </c>
      <c r="G125" s="20">
        <f>E125*F125</f>
        <v>4951.32</v>
      </c>
    </row>
    <row r="126" spans="1:7" ht="345" x14ac:dyDescent="0.25">
      <c r="A126" s="26" t="s">
        <v>207</v>
      </c>
      <c r="B126" s="26" t="s">
        <v>207</v>
      </c>
      <c r="C126" s="17" t="s">
        <v>15</v>
      </c>
      <c r="D126" s="27" t="s">
        <v>208</v>
      </c>
      <c r="E126" s="18">
        <v>97.5</v>
      </c>
      <c r="F126" s="19">
        <v>37.200000000000003</v>
      </c>
      <c r="G126" s="20">
        <f>E126*F126</f>
        <v>3627</v>
      </c>
    </row>
    <row r="127" spans="1:7" ht="105" x14ac:dyDescent="0.25">
      <c r="A127" s="26" t="s">
        <v>209</v>
      </c>
      <c r="B127" s="26" t="s">
        <v>209</v>
      </c>
      <c r="C127" s="17" t="s">
        <v>15</v>
      </c>
      <c r="D127" s="27" t="s">
        <v>210</v>
      </c>
      <c r="E127" s="18">
        <v>451</v>
      </c>
      <c r="F127" s="19">
        <v>50.68</v>
      </c>
      <c r="G127" s="20">
        <f>E127*F127</f>
        <v>22856.68</v>
      </c>
    </row>
    <row r="128" spans="1:7" ht="120" x14ac:dyDescent="0.25">
      <c r="A128" s="26" t="s">
        <v>211</v>
      </c>
      <c r="B128" s="26" t="s">
        <v>211</v>
      </c>
      <c r="C128" s="17" t="s">
        <v>15</v>
      </c>
      <c r="D128" s="27" t="s">
        <v>212</v>
      </c>
      <c r="E128" s="18">
        <v>4.5</v>
      </c>
      <c r="F128" s="19">
        <v>50.68</v>
      </c>
      <c r="G128" s="20">
        <f>E128*F128</f>
        <v>228.06</v>
      </c>
    </row>
    <row r="129" spans="1:7" ht="75" x14ac:dyDescent="0.25">
      <c r="A129" s="26" t="s">
        <v>213</v>
      </c>
      <c r="B129" s="26" t="s">
        <v>213</v>
      </c>
      <c r="C129" s="17" t="s">
        <v>83</v>
      </c>
      <c r="D129" s="27" t="s">
        <v>214</v>
      </c>
      <c r="E129" s="18">
        <v>55.8</v>
      </c>
      <c r="F129" s="19">
        <v>16.8</v>
      </c>
      <c r="G129" s="20">
        <f>E129*F129</f>
        <v>937.44</v>
      </c>
    </row>
    <row r="130" spans="1:7" ht="90" x14ac:dyDescent="0.25">
      <c r="A130" s="26" t="s">
        <v>215</v>
      </c>
      <c r="B130" s="26" t="s">
        <v>215</v>
      </c>
      <c r="C130" s="17" t="s">
        <v>83</v>
      </c>
      <c r="D130" s="27" t="s">
        <v>216</v>
      </c>
      <c r="E130" s="18">
        <v>65.05</v>
      </c>
      <c r="F130" s="19">
        <v>18</v>
      </c>
      <c r="G130" s="20">
        <f>E130*F130</f>
        <v>1170.9000000000001</v>
      </c>
    </row>
    <row r="131" spans="1:7" ht="45" x14ac:dyDescent="0.25">
      <c r="A131" s="26" t="s">
        <v>217</v>
      </c>
      <c r="B131" s="26" t="s">
        <v>217</v>
      </c>
      <c r="C131" s="17" t="s">
        <v>83</v>
      </c>
      <c r="D131" s="27" t="s">
        <v>218</v>
      </c>
      <c r="E131" s="18">
        <v>21.9</v>
      </c>
      <c r="F131" s="19">
        <v>3.6</v>
      </c>
      <c r="G131" s="20">
        <f>E131*F131</f>
        <v>78.84</v>
      </c>
    </row>
    <row r="132" spans="1:7" ht="105" x14ac:dyDescent="0.25">
      <c r="A132" s="26" t="s">
        <v>219</v>
      </c>
      <c r="B132" s="26" t="s">
        <v>219</v>
      </c>
      <c r="C132" s="17" t="s">
        <v>83</v>
      </c>
      <c r="D132" s="27" t="s">
        <v>220</v>
      </c>
      <c r="E132" s="18">
        <v>170.2</v>
      </c>
      <c r="F132" s="19">
        <v>19.2</v>
      </c>
      <c r="G132" s="20">
        <f>E132*F132</f>
        <v>3267.84</v>
      </c>
    </row>
    <row r="133" spans="1:7" ht="75" x14ac:dyDescent="0.25">
      <c r="A133" s="26" t="s">
        <v>221</v>
      </c>
      <c r="B133" s="26" t="s">
        <v>221</v>
      </c>
      <c r="C133" s="17" t="s">
        <v>83</v>
      </c>
      <c r="D133" s="27" t="s">
        <v>222</v>
      </c>
      <c r="E133" s="18">
        <v>160.19999999999999</v>
      </c>
      <c r="F133" s="19">
        <v>3</v>
      </c>
      <c r="G133" s="20">
        <f>E133*F133</f>
        <v>480.6</v>
      </c>
    </row>
    <row r="134" spans="1:7" ht="60" x14ac:dyDescent="0.25">
      <c r="A134" s="26" t="s">
        <v>223</v>
      </c>
      <c r="B134" s="26" t="s">
        <v>223</v>
      </c>
      <c r="C134" s="17" t="s">
        <v>83</v>
      </c>
      <c r="D134" s="27" t="s">
        <v>224</v>
      </c>
      <c r="E134" s="18">
        <v>10</v>
      </c>
      <c r="F134" s="19">
        <v>0.56000000000000005</v>
      </c>
      <c r="G134" s="20">
        <f>E134*F134</f>
        <v>5.6</v>
      </c>
    </row>
    <row r="135" spans="1:7" ht="60" x14ac:dyDescent="0.25">
      <c r="A135" s="26" t="s">
        <v>225</v>
      </c>
      <c r="B135" s="26" t="s">
        <v>225</v>
      </c>
      <c r="C135" s="17" t="s">
        <v>83</v>
      </c>
      <c r="D135" s="27" t="s">
        <v>226</v>
      </c>
      <c r="E135" s="18">
        <v>170.2</v>
      </c>
      <c r="F135" s="19">
        <v>3.37</v>
      </c>
      <c r="G135" s="20">
        <f>E135*F135</f>
        <v>573.57000000000005</v>
      </c>
    </row>
    <row r="136" spans="1:7" ht="60" x14ac:dyDescent="0.25">
      <c r="A136" s="26" t="s">
        <v>227</v>
      </c>
      <c r="B136" s="26" t="s">
        <v>227</v>
      </c>
      <c r="C136" s="17" t="s">
        <v>83</v>
      </c>
      <c r="D136" s="27" t="s">
        <v>228</v>
      </c>
      <c r="E136" s="18">
        <v>170.2</v>
      </c>
      <c r="F136" s="19">
        <v>9.3000000000000007</v>
      </c>
      <c r="G136" s="20">
        <f>E136*F136</f>
        <v>1582.86</v>
      </c>
    </row>
    <row r="137" spans="1:7" ht="60" x14ac:dyDescent="0.25">
      <c r="A137" s="26" t="s">
        <v>229</v>
      </c>
      <c r="B137" s="26" t="s">
        <v>229</v>
      </c>
      <c r="C137" s="17" t="s">
        <v>83</v>
      </c>
      <c r="D137" s="27" t="s">
        <v>230</v>
      </c>
      <c r="E137" s="18">
        <v>170.2</v>
      </c>
      <c r="F137" s="19">
        <v>10.199999999999999</v>
      </c>
      <c r="G137" s="20">
        <f>E137*F137</f>
        <v>1736.04</v>
      </c>
    </row>
    <row r="138" spans="1:7" x14ac:dyDescent="0.25">
      <c r="A138" s="17"/>
      <c r="B138" s="17"/>
      <c r="C138" s="17"/>
      <c r="D138" s="27"/>
      <c r="E138" s="18"/>
      <c r="F138" s="19"/>
      <c r="G138" s="20"/>
    </row>
    <row r="139" spans="1:7" s="4" customFormat="1" ht="12.75" x14ac:dyDescent="0.2">
      <c r="A139" s="25" t="s">
        <v>231</v>
      </c>
      <c r="B139" s="25" t="s">
        <v>231</v>
      </c>
      <c r="C139" s="21"/>
      <c r="D139" s="30" t="s">
        <v>232</v>
      </c>
      <c r="E139" s="22"/>
      <c r="F139" s="23"/>
      <c r="G139" s="24">
        <f>SUM(G141:G165)</f>
        <v>54464.99</v>
      </c>
    </row>
    <row r="140" spans="1:7" x14ac:dyDescent="0.25">
      <c r="A140" s="17"/>
      <c r="B140" s="17"/>
      <c r="C140" s="17"/>
      <c r="D140" s="27"/>
      <c r="E140" s="18"/>
      <c r="F140" s="19"/>
      <c r="G140" s="20"/>
    </row>
    <row r="141" spans="1:7" ht="255" x14ac:dyDescent="0.25">
      <c r="A141" s="26" t="s">
        <v>233</v>
      </c>
      <c r="B141" s="26" t="s">
        <v>233</v>
      </c>
      <c r="C141" s="17" t="s">
        <v>15</v>
      </c>
      <c r="D141" s="27" t="s">
        <v>234</v>
      </c>
      <c r="E141" s="18">
        <v>19.95</v>
      </c>
      <c r="F141" s="19">
        <v>207.64</v>
      </c>
      <c r="G141" s="20">
        <f>E141*F141</f>
        <v>4142.42</v>
      </c>
    </row>
    <row r="142" spans="1:7" ht="255" x14ac:dyDescent="0.25">
      <c r="A142" s="26" t="s">
        <v>235</v>
      </c>
      <c r="B142" s="26" t="s">
        <v>235</v>
      </c>
      <c r="C142" s="17" t="s">
        <v>15</v>
      </c>
      <c r="D142" s="27" t="s">
        <v>236</v>
      </c>
      <c r="E142" s="18">
        <v>8.01</v>
      </c>
      <c r="F142" s="19">
        <v>297.95</v>
      </c>
      <c r="G142" s="20">
        <f>E142*F142</f>
        <v>2386.58</v>
      </c>
    </row>
    <row r="143" spans="1:7" ht="240" x14ac:dyDescent="0.25">
      <c r="A143" s="26" t="s">
        <v>237</v>
      </c>
      <c r="B143" s="26" t="s">
        <v>237</v>
      </c>
      <c r="C143" s="17" t="s">
        <v>15</v>
      </c>
      <c r="D143" s="27" t="s">
        <v>238</v>
      </c>
      <c r="E143" s="18">
        <v>19.95</v>
      </c>
      <c r="F143" s="19">
        <v>262.87</v>
      </c>
      <c r="G143" s="20">
        <f>E143*F143</f>
        <v>5244.26</v>
      </c>
    </row>
    <row r="144" spans="1:7" ht="180" x14ac:dyDescent="0.25">
      <c r="A144" s="26" t="s">
        <v>239</v>
      </c>
      <c r="B144" s="26" t="s">
        <v>239</v>
      </c>
      <c r="C144" s="17" t="s">
        <v>15</v>
      </c>
      <c r="D144" s="27" t="s">
        <v>240</v>
      </c>
      <c r="E144" s="18">
        <v>8.01</v>
      </c>
      <c r="F144" s="19">
        <v>164.59</v>
      </c>
      <c r="G144" s="20">
        <f>E144*F144</f>
        <v>1318.37</v>
      </c>
    </row>
    <row r="145" spans="1:7" ht="120" x14ac:dyDescent="0.25">
      <c r="A145" s="26" t="s">
        <v>241</v>
      </c>
      <c r="B145" s="26" t="s">
        <v>241</v>
      </c>
      <c r="C145" s="17" t="s">
        <v>25</v>
      </c>
      <c r="D145" s="27" t="s">
        <v>242</v>
      </c>
      <c r="E145" s="18">
        <v>3</v>
      </c>
      <c r="F145" s="19">
        <v>456</v>
      </c>
      <c r="G145" s="20">
        <f>E145*F145</f>
        <v>1368</v>
      </c>
    </row>
    <row r="146" spans="1:7" ht="105" x14ac:dyDescent="0.25">
      <c r="A146" s="26" t="s">
        <v>243</v>
      </c>
      <c r="B146" s="26" t="s">
        <v>243</v>
      </c>
      <c r="C146" s="17" t="s">
        <v>25</v>
      </c>
      <c r="D146" s="27" t="s">
        <v>244</v>
      </c>
      <c r="E146" s="18">
        <v>2</v>
      </c>
      <c r="F146" s="19">
        <v>456</v>
      </c>
      <c r="G146" s="20">
        <f>E146*F146</f>
        <v>912</v>
      </c>
    </row>
    <row r="147" spans="1:7" ht="90" x14ac:dyDescent="0.25">
      <c r="A147" s="26" t="s">
        <v>245</v>
      </c>
      <c r="B147" s="26" t="s">
        <v>245</v>
      </c>
      <c r="C147" s="17" t="s">
        <v>25</v>
      </c>
      <c r="D147" s="27" t="s">
        <v>246</v>
      </c>
      <c r="E147" s="18">
        <v>1</v>
      </c>
      <c r="F147" s="19">
        <v>468.47</v>
      </c>
      <c r="G147" s="20">
        <f>E147*F147</f>
        <v>468.47</v>
      </c>
    </row>
    <row r="148" spans="1:7" ht="90" x14ac:dyDescent="0.25">
      <c r="A148" s="26" t="s">
        <v>247</v>
      </c>
      <c r="B148" s="26" t="s">
        <v>247</v>
      </c>
      <c r="C148" s="17" t="s">
        <v>25</v>
      </c>
      <c r="D148" s="27" t="s">
        <v>248</v>
      </c>
      <c r="E148" s="18">
        <v>1</v>
      </c>
      <c r="F148" s="19">
        <v>587.20000000000005</v>
      </c>
      <c r="G148" s="20">
        <f>E148*F148</f>
        <v>587.20000000000005</v>
      </c>
    </row>
    <row r="149" spans="1:7" ht="90" x14ac:dyDescent="0.25">
      <c r="A149" s="26" t="s">
        <v>249</v>
      </c>
      <c r="B149" s="26" t="s">
        <v>249</v>
      </c>
      <c r="C149" s="17" t="s">
        <v>25</v>
      </c>
      <c r="D149" s="27" t="s">
        <v>250</v>
      </c>
      <c r="E149" s="18">
        <v>1</v>
      </c>
      <c r="F149" s="19">
        <v>587.20000000000005</v>
      </c>
      <c r="G149" s="20">
        <f>E149*F149</f>
        <v>587.20000000000005</v>
      </c>
    </row>
    <row r="150" spans="1:7" ht="60" x14ac:dyDescent="0.25">
      <c r="A150" s="26" t="s">
        <v>251</v>
      </c>
      <c r="B150" s="26" t="s">
        <v>251</v>
      </c>
      <c r="C150" s="17" t="s">
        <v>25</v>
      </c>
      <c r="D150" s="27" t="s">
        <v>252</v>
      </c>
      <c r="E150" s="18">
        <v>5</v>
      </c>
      <c r="F150" s="19">
        <v>73.2</v>
      </c>
      <c r="G150" s="20">
        <f>E150*F150</f>
        <v>366</v>
      </c>
    </row>
    <row r="151" spans="1:7" ht="75" x14ac:dyDescent="0.25">
      <c r="A151" s="26" t="s">
        <v>253</v>
      </c>
      <c r="B151" s="26" t="s">
        <v>253</v>
      </c>
      <c r="C151" s="17" t="s">
        <v>25</v>
      </c>
      <c r="D151" s="27" t="s">
        <v>254</v>
      </c>
      <c r="E151" s="18">
        <v>9</v>
      </c>
      <c r="F151" s="19">
        <v>100.8</v>
      </c>
      <c r="G151" s="20">
        <f>E151*F151</f>
        <v>907.2</v>
      </c>
    </row>
    <row r="152" spans="1:7" ht="75" x14ac:dyDescent="0.25">
      <c r="A152" s="26" t="s">
        <v>255</v>
      </c>
      <c r="B152" s="26" t="s">
        <v>255</v>
      </c>
      <c r="C152" s="17" t="s">
        <v>15</v>
      </c>
      <c r="D152" s="27" t="s">
        <v>256</v>
      </c>
      <c r="E152" s="18">
        <v>58.71</v>
      </c>
      <c r="F152" s="19">
        <v>103.8</v>
      </c>
      <c r="G152" s="20">
        <f>E152*F152</f>
        <v>6094.1</v>
      </c>
    </row>
    <row r="153" spans="1:7" ht="75" x14ac:dyDescent="0.25">
      <c r="A153" s="26" t="s">
        <v>257</v>
      </c>
      <c r="B153" s="26" t="s">
        <v>257</v>
      </c>
      <c r="C153" s="17" t="s">
        <v>15</v>
      </c>
      <c r="D153" s="27" t="s">
        <v>258</v>
      </c>
      <c r="E153" s="18">
        <v>7.16</v>
      </c>
      <c r="F153" s="19">
        <v>188.4</v>
      </c>
      <c r="G153" s="20">
        <f>E153*F153</f>
        <v>1348.94</v>
      </c>
    </row>
    <row r="154" spans="1:7" ht="180" x14ac:dyDescent="0.25">
      <c r="A154" s="26" t="s">
        <v>259</v>
      </c>
      <c r="B154" s="26" t="s">
        <v>259</v>
      </c>
      <c r="C154" s="17" t="s">
        <v>83</v>
      </c>
      <c r="D154" s="27" t="s">
        <v>260</v>
      </c>
      <c r="E154" s="18">
        <v>30.79</v>
      </c>
      <c r="F154" s="19">
        <v>474</v>
      </c>
      <c r="G154" s="20">
        <f>E154*F154</f>
        <v>14594.46</v>
      </c>
    </row>
    <row r="155" spans="1:7" ht="135" x14ac:dyDescent="0.25">
      <c r="A155" s="26" t="s">
        <v>261</v>
      </c>
      <c r="B155" s="26" t="s">
        <v>261</v>
      </c>
      <c r="C155" s="17" t="s">
        <v>83</v>
      </c>
      <c r="D155" s="27" t="s">
        <v>262</v>
      </c>
      <c r="E155" s="18">
        <v>4</v>
      </c>
      <c r="F155" s="19">
        <v>474</v>
      </c>
      <c r="G155" s="20">
        <f>E155*F155</f>
        <v>1896</v>
      </c>
    </row>
    <row r="156" spans="1:7" ht="105" x14ac:dyDescent="0.25">
      <c r="A156" s="26" t="s">
        <v>263</v>
      </c>
      <c r="B156" s="26" t="s">
        <v>263</v>
      </c>
      <c r="C156" s="17" t="s">
        <v>83</v>
      </c>
      <c r="D156" s="27" t="s">
        <v>264</v>
      </c>
      <c r="E156" s="18">
        <v>11.25</v>
      </c>
      <c r="F156" s="19">
        <v>138</v>
      </c>
      <c r="G156" s="20">
        <f>E156*F156</f>
        <v>1552.5</v>
      </c>
    </row>
    <row r="157" spans="1:7" ht="90" x14ac:dyDescent="0.25">
      <c r="A157" s="26" t="s">
        <v>265</v>
      </c>
      <c r="B157" s="26" t="s">
        <v>265</v>
      </c>
      <c r="C157" s="17" t="s">
        <v>83</v>
      </c>
      <c r="D157" s="27" t="s">
        <v>266</v>
      </c>
      <c r="E157" s="18">
        <v>1.4</v>
      </c>
      <c r="F157" s="19">
        <v>396</v>
      </c>
      <c r="G157" s="20">
        <f>E157*F157</f>
        <v>554.4</v>
      </c>
    </row>
    <row r="158" spans="1:7" ht="210" x14ac:dyDescent="0.25">
      <c r="A158" s="26" t="s">
        <v>267</v>
      </c>
      <c r="B158" s="26" t="s">
        <v>267</v>
      </c>
      <c r="C158" s="17" t="s">
        <v>15</v>
      </c>
      <c r="D158" s="27" t="s">
        <v>268</v>
      </c>
      <c r="E158" s="18">
        <v>5.46</v>
      </c>
      <c r="F158" s="19">
        <v>792</v>
      </c>
      <c r="G158" s="20">
        <f>E158*F158</f>
        <v>4324.32</v>
      </c>
    </row>
    <row r="159" spans="1:7" ht="45" x14ac:dyDescent="0.25">
      <c r="A159" s="26" t="s">
        <v>269</v>
      </c>
      <c r="B159" s="26" t="s">
        <v>269</v>
      </c>
      <c r="C159" s="17" t="s">
        <v>83</v>
      </c>
      <c r="D159" s="27" t="s">
        <v>270</v>
      </c>
      <c r="E159" s="18">
        <v>8.8000000000000007</v>
      </c>
      <c r="F159" s="19">
        <v>42</v>
      </c>
      <c r="G159" s="20">
        <f>E159*F159</f>
        <v>369.6</v>
      </c>
    </row>
    <row r="160" spans="1:7" ht="60" x14ac:dyDescent="0.25">
      <c r="A160" s="26" t="s">
        <v>271</v>
      </c>
      <c r="B160" s="26" t="s">
        <v>271</v>
      </c>
      <c r="C160" s="17" t="s">
        <v>25</v>
      </c>
      <c r="D160" s="27" t="s">
        <v>272</v>
      </c>
      <c r="E160" s="18">
        <v>2</v>
      </c>
      <c r="F160" s="19">
        <v>128.69999999999999</v>
      </c>
      <c r="G160" s="20">
        <f>E160*F160</f>
        <v>257.39999999999998</v>
      </c>
    </row>
    <row r="161" spans="1:7" ht="60" x14ac:dyDescent="0.25">
      <c r="A161" s="26" t="s">
        <v>273</v>
      </c>
      <c r="B161" s="26" t="s">
        <v>273</v>
      </c>
      <c r="C161" s="17" t="s">
        <v>15</v>
      </c>
      <c r="D161" s="27" t="s">
        <v>274</v>
      </c>
      <c r="E161" s="18">
        <v>7.16</v>
      </c>
      <c r="F161" s="19">
        <v>222</v>
      </c>
      <c r="G161" s="20">
        <f>E161*F161</f>
        <v>1589.52</v>
      </c>
    </row>
    <row r="162" spans="1:7" ht="135" x14ac:dyDescent="0.25">
      <c r="A162" s="26" t="s">
        <v>275</v>
      </c>
      <c r="B162" s="26" t="s">
        <v>275</v>
      </c>
      <c r="C162" s="17" t="s">
        <v>15</v>
      </c>
      <c r="D162" s="27" t="s">
        <v>276</v>
      </c>
      <c r="E162" s="18">
        <v>53.59</v>
      </c>
      <c r="F162" s="19">
        <v>25.2</v>
      </c>
      <c r="G162" s="20">
        <f>E162*F162</f>
        <v>1350.47</v>
      </c>
    </row>
    <row r="163" spans="1:7" ht="150" x14ac:dyDescent="0.25">
      <c r="A163" s="26" t="s">
        <v>277</v>
      </c>
      <c r="B163" s="26" t="s">
        <v>277</v>
      </c>
      <c r="C163" s="17" t="s">
        <v>90</v>
      </c>
      <c r="D163" s="27" t="s">
        <v>278</v>
      </c>
      <c r="E163" s="18">
        <v>1</v>
      </c>
      <c r="F163" s="19">
        <v>595.52</v>
      </c>
      <c r="G163" s="20">
        <f>E163*F163</f>
        <v>595.52</v>
      </c>
    </row>
    <row r="164" spans="1:7" ht="195" x14ac:dyDescent="0.25">
      <c r="A164" s="26" t="s">
        <v>279</v>
      </c>
      <c r="B164" s="26" t="s">
        <v>279</v>
      </c>
      <c r="C164" s="17" t="s">
        <v>83</v>
      </c>
      <c r="D164" s="27" t="s">
        <v>280</v>
      </c>
      <c r="E164" s="18">
        <v>0.9</v>
      </c>
      <c r="F164" s="19">
        <v>788.4</v>
      </c>
      <c r="G164" s="20">
        <f>E164*F164</f>
        <v>709.56</v>
      </c>
    </row>
    <row r="165" spans="1:7" ht="45" x14ac:dyDescent="0.25">
      <c r="A165" s="26" t="s">
        <v>281</v>
      </c>
      <c r="B165" s="26" t="s">
        <v>281</v>
      </c>
      <c r="C165" s="17" t="s">
        <v>83</v>
      </c>
      <c r="D165" s="27" t="s">
        <v>282</v>
      </c>
      <c r="E165" s="18">
        <v>10.45</v>
      </c>
      <c r="F165" s="19">
        <v>90</v>
      </c>
      <c r="G165" s="20">
        <f>E165*F165</f>
        <v>940.5</v>
      </c>
    </row>
    <row r="166" spans="1:7" x14ac:dyDescent="0.25">
      <c r="A166" s="17"/>
      <c r="B166" s="17"/>
      <c r="C166" s="17"/>
      <c r="D166" s="27"/>
      <c r="E166" s="18"/>
      <c r="F166" s="19"/>
      <c r="G166" s="20"/>
    </row>
    <row r="167" spans="1:7" s="4" customFormat="1" ht="12.75" x14ac:dyDescent="0.2">
      <c r="A167" s="25" t="s">
        <v>283</v>
      </c>
      <c r="B167" s="25" t="s">
        <v>283</v>
      </c>
      <c r="C167" s="21"/>
      <c r="D167" s="30" t="s">
        <v>284</v>
      </c>
      <c r="E167" s="22"/>
      <c r="F167" s="23"/>
      <c r="G167" s="24">
        <f>SUM(G169:G175)</f>
        <v>4422.55</v>
      </c>
    </row>
    <row r="168" spans="1:7" x14ac:dyDescent="0.25">
      <c r="A168" s="17"/>
      <c r="B168" s="17"/>
      <c r="C168" s="17"/>
      <c r="D168" s="27"/>
      <c r="E168" s="18"/>
      <c r="F168" s="19"/>
      <c r="G168" s="20"/>
    </row>
    <row r="169" spans="1:7" ht="90" x14ac:dyDescent="0.25">
      <c r="A169" s="26" t="s">
        <v>285</v>
      </c>
      <c r="B169" s="26" t="s">
        <v>285</v>
      </c>
      <c r="C169" s="17" t="s">
        <v>90</v>
      </c>
      <c r="D169" s="27" t="s">
        <v>286</v>
      </c>
      <c r="E169" s="18">
        <v>1</v>
      </c>
      <c r="F169" s="19">
        <v>372.17</v>
      </c>
      <c r="G169" s="20">
        <f>E169*F169</f>
        <v>372.17</v>
      </c>
    </row>
    <row r="170" spans="1:7" ht="105" x14ac:dyDescent="0.25">
      <c r="A170" s="26" t="s">
        <v>287</v>
      </c>
      <c r="B170" s="26" t="s">
        <v>287</v>
      </c>
      <c r="C170" s="17" t="s">
        <v>83</v>
      </c>
      <c r="D170" s="27" t="s">
        <v>288</v>
      </c>
      <c r="E170" s="18">
        <v>38</v>
      </c>
      <c r="F170" s="19">
        <v>22.95</v>
      </c>
      <c r="G170" s="20">
        <f>E170*F170</f>
        <v>872.1</v>
      </c>
    </row>
    <row r="171" spans="1:7" ht="105" x14ac:dyDescent="0.25">
      <c r="A171" s="26" t="s">
        <v>289</v>
      </c>
      <c r="B171" s="26" t="s">
        <v>289</v>
      </c>
      <c r="C171" s="17" t="s">
        <v>83</v>
      </c>
      <c r="D171" s="27" t="s">
        <v>290</v>
      </c>
      <c r="E171" s="18">
        <v>32</v>
      </c>
      <c r="F171" s="19">
        <v>34.880000000000003</v>
      </c>
      <c r="G171" s="20">
        <f>E171*F171</f>
        <v>1116.1600000000001</v>
      </c>
    </row>
    <row r="172" spans="1:7" ht="105" x14ac:dyDescent="0.25">
      <c r="A172" s="26" t="s">
        <v>291</v>
      </c>
      <c r="B172" s="26" t="s">
        <v>291</v>
      </c>
      <c r="C172" s="17" t="s">
        <v>83</v>
      </c>
      <c r="D172" s="27" t="s">
        <v>292</v>
      </c>
      <c r="E172" s="18">
        <v>24</v>
      </c>
      <c r="F172" s="19">
        <v>41.23</v>
      </c>
      <c r="G172" s="20">
        <f>E172*F172</f>
        <v>989.52</v>
      </c>
    </row>
    <row r="173" spans="1:7" ht="120" x14ac:dyDescent="0.25">
      <c r="A173" s="26" t="s">
        <v>293</v>
      </c>
      <c r="B173" s="26" t="s">
        <v>293</v>
      </c>
      <c r="C173" s="17" t="s">
        <v>90</v>
      </c>
      <c r="D173" s="27" t="s">
        <v>294</v>
      </c>
      <c r="E173" s="18">
        <v>2</v>
      </c>
      <c r="F173" s="19">
        <v>65.14</v>
      </c>
      <c r="G173" s="20">
        <f>E173*F173</f>
        <v>130.28</v>
      </c>
    </row>
    <row r="174" spans="1:7" ht="150" x14ac:dyDescent="0.25">
      <c r="A174" s="26" t="s">
        <v>295</v>
      </c>
      <c r="B174" s="26" t="s">
        <v>295</v>
      </c>
      <c r="C174" s="17" t="s">
        <v>83</v>
      </c>
      <c r="D174" s="27" t="s">
        <v>296</v>
      </c>
      <c r="E174" s="18">
        <v>10</v>
      </c>
      <c r="F174" s="19">
        <v>58.76</v>
      </c>
      <c r="G174" s="20">
        <f>E174*F174</f>
        <v>587.6</v>
      </c>
    </row>
    <row r="175" spans="1:7" ht="60" x14ac:dyDescent="0.25">
      <c r="A175" s="26" t="s">
        <v>297</v>
      </c>
      <c r="B175" s="26" t="s">
        <v>297</v>
      </c>
      <c r="C175" s="17" t="s">
        <v>90</v>
      </c>
      <c r="D175" s="27" t="s">
        <v>298</v>
      </c>
      <c r="E175" s="18">
        <v>4</v>
      </c>
      <c r="F175" s="19">
        <v>88.68</v>
      </c>
      <c r="G175" s="20">
        <f>E175*F175</f>
        <v>354.72</v>
      </c>
    </row>
    <row r="176" spans="1:7" x14ac:dyDescent="0.25">
      <c r="A176" s="17"/>
      <c r="B176" s="17"/>
      <c r="C176" s="17"/>
      <c r="D176" s="27"/>
      <c r="E176" s="18"/>
      <c r="F176" s="19"/>
      <c r="G176" s="20"/>
    </row>
    <row r="177" spans="1:7" s="4" customFormat="1" ht="12.75" x14ac:dyDescent="0.2">
      <c r="A177" s="25" t="s">
        <v>299</v>
      </c>
      <c r="B177" s="25" t="s">
        <v>299</v>
      </c>
      <c r="C177" s="21"/>
      <c r="D177" s="30" t="s">
        <v>300</v>
      </c>
      <c r="E177" s="22"/>
      <c r="F177" s="23"/>
      <c r="G177" s="24">
        <f>G179+G205+G216+G238</f>
        <v>74173.039999999994</v>
      </c>
    </row>
    <row r="178" spans="1:7" x14ac:dyDescent="0.25">
      <c r="A178" s="17"/>
      <c r="B178" s="17"/>
      <c r="C178" s="17"/>
      <c r="D178" s="27"/>
      <c r="E178" s="18"/>
      <c r="F178" s="19"/>
      <c r="G178" s="20"/>
    </row>
    <row r="179" spans="1:7" s="4" customFormat="1" ht="12.75" x14ac:dyDescent="0.2">
      <c r="A179" s="25" t="s">
        <v>301</v>
      </c>
      <c r="B179" s="25" t="s">
        <v>301</v>
      </c>
      <c r="C179" s="21"/>
      <c r="D179" s="30" t="s">
        <v>302</v>
      </c>
      <c r="E179" s="22"/>
      <c r="F179" s="23"/>
      <c r="G179" s="24">
        <f>SUM(G181:G203)</f>
        <v>15510.93</v>
      </c>
    </row>
    <row r="180" spans="1:7" x14ac:dyDescent="0.25">
      <c r="A180" s="17"/>
      <c r="B180" s="17"/>
      <c r="C180" s="17"/>
      <c r="D180" s="27"/>
      <c r="E180" s="18"/>
      <c r="F180" s="19"/>
      <c r="G180" s="20"/>
    </row>
    <row r="181" spans="1:7" ht="105" x14ac:dyDescent="0.25">
      <c r="A181" s="26" t="s">
        <v>303</v>
      </c>
      <c r="B181" s="26" t="s">
        <v>303</v>
      </c>
      <c r="C181" s="17" t="s">
        <v>90</v>
      </c>
      <c r="D181" s="27" t="s">
        <v>304</v>
      </c>
      <c r="E181" s="18">
        <v>1</v>
      </c>
      <c r="F181" s="19">
        <v>360</v>
      </c>
      <c r="G181" s="20">
        <f>E181*F181</f>
        <v>360</v>
      </c>
    </row>
    <row r="182" spans="1:7" ht="30" x14ac:dyDescent="0.25">
      <c r="A182" s="26" t="s">
        <v>305</v>
      </c>
      <c r="B182" s="26" t="s">
        <v>305</v>
      </c>
      <c r="C182" s="17" t="s">
        <v>90</v>
      </c>
      <c r="D182" s="27" t="s">
        <v>306</v>
      </c>
      <c r="E182" s="18">
        <v>1</v>
      </c>
      <c r="F182" s="19">
        <v>376.92</v>
      </c>
      <c r="G182" s="20">
        <f>E182*F182</f>
        <v>376.92</v>
      </c>
    </row>
    <row r="183" spans="1:7" ht="150" x14ac:dyDescent="0.25">
      <c r="A183" s="26" t="s">
        <v>307</v>
      </c>
      <c r="B183" s="26" t="s">
        <v>307</v>
      </c>
      <c r="C183" s="17" t="s">
        <v>97</v>
      </c>
      <c r="D183" s="27" t="s">
        <v>308</v>
      </c>
      <c r="E183" s="18">
        <v>1</v>
      </c>
      <c r="F183" s="19">
        <v>479.62</v>
      </c>
      <c r="G183" s="20">
        <f>E183*F183</f>
        <v>479.62</v>
      </c>
    </row>
    <row r="184" spans="1:7" ht="225" x14ac:dyDescent="0.25">
      <c r="A184" s="26" t="s">
        <v>309</v>
      </c>
      <c r="B184" s="26" t="s">
        <v>309</v>
      </c>
      <c r="C184" s="17" t="s">
        <v>90</v>
      </c>
      <c r="D184" s="27" t="s">
        <v>310</v>
      </c>
      <c r="E184" s="18">
        <v>1</v>
      </c>
      <c r="F184" s="19">
        <v>4790.3999999999996</v>
      </c>
      <c r="G184" s="20">
        <f>E184*F184</f>
        <v>4790.3999999999996</v>
      </c>
    </row>
    <row r="185" spans="1:7" ht="105" x14ac:dyDescent="0.25">
      <c r="A185" s="26" t="s">
        <v>311</v>
      </c>
      <c r="B185" s="26" t="s">
        <v>311</v>
      </c>
      <c r="C185" s="17" t="s">
        <v>90</v>
      </c>
      <c r="D185" s="27" t="s">
        <v>312</v>
      </c>
      <c r="E185" s="18">
        <v>1</v>
      </c>
      <c r="F185" s="19">
        <v>588.08000000000004</v>
      </c>
      <c r="G185" s="20">
        <f>E185*F185</f>
        <v>588.08000000000004</v>
      </c>
    </row>
    <row r="186" spans="1:7" ht="135" x14ac:dyDescent="0.25">
      <c r="A186" s="26" t="s">
        <v>313</v>
      </c>
      <c r="B186" s="26" t="s">
        <v>313</v>
      </c>
      <c r="C186" s="17" t="s">
        <v>90</v>
      </c>
      <c r="D186" s="27" t="s">
        <v>314</v>
      </c>
      <c r="E186" s="18">
        <v>1</v>
      </c>
      <c r="F186" s="19">
        <v>3651.43</v>
      </c>
      <c r="G186" s="20">
        <f>E186*F186</f>
        <v>3651.43</v>
      </c>
    </row>
    <row r="187" spans="1:7" ht="90" x14ac:dyDescent="0.25">
      <c r="A187" s="26" t="s">
        <v>315</v>
      </c>
      <c r="B187" s="26" t="s">
        <v>315</v>
      </c>
      <c r="C187" s="17" t="s">
        <v>90</v>
      </c>
      <c r="D187" s="27" t="s">
        <v>316</v>
      </c>
      <c r="E187" s="18">
        <v>2</v>
      </c>
      <c r="F187" s="19">
        <v>183.42</v>
      </c>
      <c r="G187" s="20">
        <f>E187*F187</f>
        <v>366.84</v>
      </c>
    </row>
    <row r="188" spans="1:7" ht="90" x14ac:dyDescent="0.25">
      <c r="A188" s="26" t="s">
        <v>317</v>
      </c>
      <c r="B188" s="26" t="s">
        <v>317</v>
      </c>
      <c r="C188" s="17" t="s">
        <v>90</v>
      </c>
      <c r="D188" s="27" t="s">
        <v>318</v>
      </c>
      <c r="E188" s="18">
        <v>2</v>
      </c>
      <c r="F188" s="19">
        <v>61.8</v>
      </c>
      <c r="G188" s="20">
        <f>E188*F188</f>
        <v>123.6</v>
      </c>
    </row>
    <row r="189" spans="1:7" ht="120" x14ac:dyDescent="0.25">
      <c r="A189" s="26" t="s">
        <v>319</v>
      </c>
      <c r="B189" s="26" t="s">
        <v>319</v>
      </c>
      <c r="C189" s="17" t="s">
        <v>83</v>
      </c>
      <c r="D189" s="27" t="s">
        <v>320</v>
      </c>
      <c r="E189" s="18">
        <v>8</v>
      </c>
      <c r="F189" s="19">
        <v>90.54</v>
      </c>
      <c r="G189" s="20">
        <f>E189*F189</f>
        <v>724.32</v>
      </c>
    </row>
    <row r="190" spans="1:7" ht="75" x14ac:dyDescent="0.25">
      <c r="A190" s="26" t="s">
        <v>321</v>
      </c>
      <c r="B190" s="26" t="s">
        <v>321</v>
      </c>
      <c r="C190" s="17" t="s">
        <v>90</v>
      </c>
      <c r="D190" s="27" t="s">
        <v>322</v>
      </c>
      <c r="E190" s="18">
        <v>2</v>
      </c>
      <c r="F190" s="19">
        <v>439.62</v>
      </c>
      <c r="G190" s="20">
        <f>E190*F190</f>
        <v>879.24</v>
      </c>
    </row>
    <row r="191" spans="1:7" ht="135" x14ac:dyDescent="0.25">
      <c r="A191" s="26" t="s">
        <v>323</v>
      </c>
      <c r="B191" s="26" t="s">
        <v>323</v>
      </c>
      <c r="C191" s="17" t="s">
        <v>83</v>
      </c>
      <c r="D191" s="27" t="s">
        <v>324</v>
      </c>
      <c r="E191" s="18">
        <v>0</v>
      </c>
      <c r="F191" s="19">
        <v>0</v>
      </c>
      <c r="G191" s="20">
        <f>E191*F191</f>
        <v>0</v>
      </c>
    </row>
    <row r="192" spans="1:7" ht="135" x14ac:dyDescent="0.25">
      <c r="A192" s="26" t="s">
        <v>325</v>
      </c>
      <c r="B192" s="26" t="s">
        <v>325</v>
      </c>
      <c r="C192" s="17" t="s">
        <v>83</v>
      </c>
      <c r="D192" s="27" t="s">
        <v>326</v>
      </c>
      <c r="E192" s="18">
        <v>18</v>
      </c>
      <c r="F192" s="19">
        <v>34.619999999999997</v>
      </c>
      <c r="G192" s="20">
        <f>E192*F192</f>
        <v>623.16</v>
      </c>
    </row>
    <row r="193" spans="1:7" ht="135" x14ac:dyDescent="0.25">
      <c r="A193" s="26" t="s">
        <v>327</v>
      </c>
      <c r="B193" s="26" t="s">
        <v>327</v>
      </c>
      <c r="C193" s="17" t="s">
        <v>83</v>
      </c>
      <c r="D193" s="27" t="s">
        <v>328</v>
      </c>
      <c r="E193" s="18">
        <v>32</v>
      </c>
      <c r="F193" s="19">
        <v>25.08</v>
      </c>
      <c r="G193" s="20">
        <f>E193*F193</f>
        <v>802.56</v>
      </c>
    </row>
    <row r="194" spans="1:7" ht="135" x14ac:dyDescent="0.25">
      <c r="A194" s="26" t="s">
        <v>329</v>
      </c>
      <c r="B194" s="26" t="s">
        <v>329</v>
      </c>
      <c r="C194" s="17" t="s">
        <v>83</v>
      </c>
      <c r="D194" s="27" t="s">
        <v>330</v>
      </c>
      <c r="E194" s="18">
        <v>11</v>
      </c>
      <c r="F194" s="19">
        <v>17.399999999999999</v>
      </c>
      <c r="G194" s="20">
        <f>E194*F194</f>
        <v>191.4</v>
      </c>
    </row>
    <row r="195" spans="1:7" ht="135" x14ac:dyDescent="0.25">
      <c r="A195" s="26" t="s">
        <v>331</v>
      </c>
      <c r="B195" s="26" t="s">
        <v>331</v>
      </c>
      <c r="C195" s="17" t="s">
        <v>83</v>
      </c>
      <c r="D195" s="27" t="s">
        <v>332</v>
      </c>
      <c r="E195" s="18">
        <v>37</v>
      </c>
      <c r="F195" s="19">
        <v>11.64</v>
      </c>
      <c r="G195" s="20">
        <f>E195*F195</f>
        <v>430.68</v>
      </c>
    </row>
    <row r="196" spans="1:7" ht="135" x14ac:dyDescent="0.25">
      <c r="A196" s="26" t="s">
        <v>333</v>
      </c>
      <c r="B196" s="26" t="s">
        <v>333</v>
      </c>
      <c r="C196" s="17" t="s">
        <v>83</v>
      </c>
      <c r="D196" s="27" t="s">
        <v>334</v>
      </c>
      <c r="E196" s="18">
        <v>70</v>
      </c>
      <c r="F196" s="19">
        <v>9.7799999999999994</v>
      </c>
      <c r="G196" s="20">
        <f>E196*F196</f>
        <v>684.6</v>
      </c>
    </row>
    <row r="197" spans="1:7" ht="135" x14ac:dyDescent="0.25">
      <c r="A197" s="26" t="s">
        <v>335</v>
      </c>
      <c r="B197" s="26" t="s">
        <v>335</v>
      </c>
      <c r="C197" s="17" t="s">
        <v>83</v>
      </c>
      <c r="D197" s="27" t="s">
        <v>336</v>
      </c>
      <c r="E197" s="18">
        <v>0</v>
      </c>
      <c r="F197" s="19">
        <v>0</v>
      </c>
      <c r="G197" s="20">
        <f>E197*F197</f>
        <v>0</v>
      </c>
    </row>
    <row r="198" spans="1:7" ht="135" x14ac:dyDescent="0.25">
      <c r="A198" s="26" t="s">
        <v>337</v>
      </c>
      <c r="B198" s="26" t="s">
        <v>337</v>
      </c>
      <c r="C198" s="17" t="s">
        <v>83</v>
      </c>
      <c r="D198" s="27" t="s">
        <v>338</v>
      </c>
      <c r="E198" s="18">
        <v>18</v>
      </c>
      <c r="F198" s="19">
        <v>4.63</v>
      </c>
      <c r="G198" s="20">
        <f>E198*F198</f>
        <v>83.34</v>
      </c>
    </row>
    <row r="199" spans="1:7" ht="120" x14ac:dyDescent="0.25">
      <c r="A199" s="26" t="s">
        <v>339</v>
      </c>
      <c r="B199" s="26" t="s">
        <v>339</v>
      </c>
      <c r="C199" s="17" t="s">
        <v>83</v>
      </c>
      <c r="D199" s="27" t="s">
        <v>340</v>
      </c>
      <c r="E199" s="18">
        <v>32</v>
      </c>
      <c r="F199" s="19">
        <v>3.22</v>
      </c>
      <c r="G199" s="20">
        <f>E199*F199</f>
        <v>103.04</v>
      </c>
    </row>
    <row r="200" spans="1:7" ht="120" x14ac:dyDescent="0.25">
      <c r="A200" s="26" t="s">
        <v>341</v>
      </c>
      <c r="B200" s="26" t="s">
        <v>341</v>
      </c>
      <c r="C200" s="17" t="s">
        <v>83</v>
      </c>
      <c r="D200" s="27" t="s">
        <v>342</v>
      </c>
      <c r="E200" s="18">
        <v>11</v>
      </c>
      <c r="F200" s="19">
        <v>2.52</v>
      </c>
      <c r="G200" s="20">
        <f>E200*F200</f>
        <v>27.72</v>
      </c>
    </row>
    <row r="201" spans="1:7" ht="120" x14ac:dyDescent="0.25">
      <c r="A201" s="26" t="s">
        <v>343</v>
      </c>
      <c r="B201" s="26" t="s">
        <v>343</v>
      </c>
      <c r="C201" s="17" t="s">
        <v>83</v>
      </c>
      <c r="D201" s="27" t="s">
        <v>344</v>
      </c>
      <c r="E201" s="18">
        <v>37</v>
      </c>
      <c r="F201" s="19">
        <v>2.02</v>
      </c>
      <c r="G201" s="20">
        <f>E201*F201</f>
        <v>74.739999999999995</v>
      </c>
    </row>
    <row r="202" spans="1:7" ht="120" x14ac:dyDescent="0.25">
      <c r="A202" s="26" t="s">
        <v>345</v>
      </c>
      <c r="B202" s="26" t="s">
        <v>345</v>
      </c>
      <c r="C202" s="17" t="s">
        <v>83</v>
      </c>
      <c r="D202" s="27" t="s">
        <v>346</v>
      </c>
      <c r="E202" s="18">
        <v>70</v>
      </c>
      <c r="F202" s="19">
        <v>1.61</v>
      </c>
      <c r="G202" s="20">
        <f>E202*F202</f>
        <v>112.7</v>
      </c>
    </row>
    <row r="203" spans="1:7" ht="45" x14ac:dyDescent="0.25">
      <c r="A203" s="26" t="s">
        <v>347</v>
      </c>
      <c r="B203" s="26" t="s">
        <v>347</v>
      </c>
      <c r="C203" s="17" t="s">
        <v>90</v>
      </c>
      <c r="D203" s="27" t="s">
        <v>348</v>
      </c>
      <c r="E203" s="18">
        <v>1</v>
      </c>
      <c r="F203" s="19">
        <v>36.54</v>
      </c>
      <c r="G203" s="20">
        <f>E203*F203</f>
        <v>36.54</v>
      </c>
    </row>
    <row r="204" spans="1:7" x14ac:dyDescent="0.25">
      <c r="A204" s="17"/>
      <c r="B204" s="17"/>
      <c r="C204" s="17"/>
      <c r="D204" s="27"/>
      <c r="E204" s="18"/>
      <c r="F204" s="19"/>
      <c r="G204" s="20"/>
    </row>
    <row r="205" spans="1:7" s="4" customFormat="1" ht="12.75" x14ac:dyDescent="0.2">
      <c r="A205" s="25" t="s">
        <v>349</v>
      </c>
      <c r="B205" s="25" t="s">
        <v>349</v>
      </c>
      <c r="C205" s="21"/>
      <c r="D205" s="30" t="s">
        <v>350</v>
      </c>
      <c r="E205" s="22"/>
      <c r="F205" s="23"/>
      <c r="G205" s="24">
        <f>SUM(G207:G214)</f>
        <v>26512.31</v>
      </c>
    </row>
    <row r="206" spans="1:7" x14ac:dyDescent="0.25">
      <c r="A206" s="17"/>
      <c r="B206" s="17"/>
      <c r="C206" s="17"/>
      <c r="D206" s="27"/>
      <c r="E206" s="18"/>
      <c r="F206" s="19"/>
      <c r="G206" s="20"/>
    </row>
    <row r="207" spans="1:7" ht="120" x14ac:dyDescent="0.25">
      <c r="A207" s="26" t="s">
        <v>351</v>
      </c>
      <c r="B207" s="26" t="s">
        <v>351</v>
      </c>
      <c r="C207" s="17" t="s">
        <v>83</v>
      </c>
      <c r="D207" s="27" t="s">
        <v>352</v>
      </c>
      <c r="E207" s="18">
        <v>72</v>
      </c>
      <c r="F207" s="19">
        <v>24.31</v>
      </c>
      <c r="G207" s="20">
        <f>E207*F207</f>
        <v>1750.32</v>
      </c>
    </row>
    <row r="208" spans="1:7" ht="120" x14ac:dyDescent="0.25">
      <c r="A208" s="26" t="s">
        <v>353</v>
      </c>
      <c r="B208" s="26" t="s">
        <v>353</v>
      </c>
      <c r="C208" s="17" t="s">
        <v>83</v>
      </c>
      <c r="D208" s="27" t="s">
        <v>354</v>
      </c>
      <c r="E208" s="18">
        <v>20</v>
      </c>
      <c r="F208" s="19">
        <v>34.92</v>
      </c>
      <c r="G208" s="20">
        <f>E208*F208</f>
        <v>698.4</v>
      </c>
    </row>
    <row r="209" spans="1:7" ht="120" x14ac:dyDescent="0.25">
      <c r="A209" s="26" t="s">
        <v>355</v>
      </c>
      <c r="B209" s="26" t="s">
        <v>355</v>
      </c>
      <c r="C209" s="17" t="s">
        <v>83</v>
      </c>
      <c r="D209" s="27" t="s">
        <v>356</v>
      </c>
      <c r="E209" s="18">
        <v>32</v>
      </c>
      <c r="F209" s="19">
        <v>45.65</v>
      </c>
      <c r="G209" s="20">
        <f>E209*F209</f>
        <v>1460.8</v>
      </c>
    </row>
    <row r="210" spans="1:7" ht="120" x14ac:dyDescent="0.25">
      <c r="A210" s="26" t="s">
        <v>357</v>
      </c>
      <c r="B210" s="26" t="s">
        <v>357</v>
      </c>
      <c r="C210" s="17" t="s">
        <v>83</v>
      </c>
      <c r="D210" s="27" t="s">
        <v>358</v>
      </c>
      <c r="E210" s="18">
        <v>10</v>
      </c>
      <c r="F210" s="19">
        <v>60.3</v>
      </c>
      <c r="G210" s="20">
        <f>E210*F210</f>
        <v>603</v>
      </c>
    </row>
    <row r="211" spans="1:7" ht="60" x14ac:dyDescent="0.25">
      <c r="A211" s="26" t="s">
        <v>359</v>
      </c>
      <c r="B211" s="26" t="s">
        <v>359</v>
      </c>
      <c r="C211" s="17" t="s">
        <v>90</v>
      </c>
      <c r="D211" s="27" t="s">
        <v>360</v>
      </c>
      <c r="E211" s="18">
        <v>1</v>
      </c>
      <c r="F211" s="19">
        <v>134.59</v>
      </c>
      <c r="G211" s="20">
        <f>E211*F211</f>
        <v>134.59</v>
      </c>
    </row>
    <row r="212" spans="1:7" ht="60" x14ac:dyDescent="0.25">
      <c r="A212" s="26" t="s">
        <v>361</v>
      </c>
      <c r="B212" s="26" t="s">
        <v>361</v>
      </c>
      <c r="C212" s="17" t="s">
        <v>90</v>
      </c>
      <c r="D212" s="27" t="s">
        <v>362</v>
      </c>
      <c r="E212" s="18">
        <v>1</v>
      </c>
      <c r="F212" s="19">
        <v>426</v>
      </c>
      <c r="G212" s="20">
        <f>E212*F212</f>
        <v>426</v>
      </c>
    </row>
    <row r="213" spans="1:7" ht="120" x14ac:dyDescent="0.25">
      <c r="A213" s="26" t="s">
        <v>363</v>
      </c>
      <c r="B213" s="26" t="s">
        <v>363</v>
      </c>
      <c r="C213" s="17" t="s">
        <v>83</v>
      </c>
      <c r="D213" s="27" t="s">
        <v>364</v>
      </c>
      <c r="E213" s="18">
        <v>15</v>
      </c>
      <c r="F213" s="19">
        <v>39.68</v>
      </c>
      <c r="G213" s="20">
        <f>E213*F213</f>
        <v>595.20000000000005</v>
      </c>
    </row>
    <row r="214" spans="1:7" ht="409.5" x14ac:dyDescent="0.25">
      <c r="A214" s="26" t="s">
        <v>365</v>
      </c>
      <c r="B214" s="26" t="s">
        <v>365</v>
      </c>
      <c r="C214" s="17" t="s">
        <v>90</v>
      </c>
      <c r="D214" s="27" t="s">
        <v>366</v>
      </c>
      <c r="E214" s="18">
        <v>5</v>
      </c>
      <c r="F214" s="19">
        <v>4168.8</v>
      </c>
      <c r="G214" s="20">
        <f>E214*F214</f>
        <v>20844</v>
      </c>
    </row>
    <row r="215" spans="1:7" x14ac:dyDescent="0.25">
      <c r="A215" s="17"/>
      <c r="B215" s="17"/>
      <c r="C215" s="17"/>
      <c r="D215" s="27"/>
      <c r="E215" s="18"/>
      <c r="F215" s="19"/>
      <c r="G215" s="20"/>
    </row>
    <row r="216" spans="1:7" s="4" customFormat="1" ht="12.75" x14ac:dyDescent="0.2">
      <c r="A216" s="25" t="s">
        <v>367</v>
      </c>
      <c r="B216" s="25" t="s">
        <v>367</v>
      </c>
      <c r="C216" s="21"/>
      <c r="D216" s="30" t="s">
        <v>368</v>
      </c>
      <c r="E216" s="22"/>
      <c r="F216" s="23"/>
      <c r="G216" s="24">
        <f>SUM(G218:G236)</f>
        <v>21351.42</v>
      </c>
    </row>
    <row r="217" spans="1:7" x14ac:dyDescent="0.25">
      <c r="A217" s="17"/>
      <c r="B217" s="17"/>
      <c r="C217" s="17"/>
      <c r="D217" s="27"/>
      <c r="E217" s="18"/>
      <c r="F217" s="19"/>
      <c r="G217" s="20"/>
    </row>
    <row r="218" spans="1:7" ht="105" x14ac:dyDescent="0.25">
      <c r="A218" s="26" t="s">
        <v>369</v>
      </c>
      <c r="B218" s="26" t="s">
        <v>369</v>
      </c>
      <c r="C218" s="17" t="s">
        <v>83</v>
      </c>
      <c r="D218" s="27" t="s">
        <v>370</v>
      </c>
      <c r="E218" s="18">
        <v>2</v>
      </c>
      <c r="F218" s="19">
        <v>738.48</v>
      </c>
      <c r="G218" s="20">
        <f>E218*F218</f>
        <v>1476.96</v>
      </c>
    </row>
    <row r="219" spans="1:7" ht="60" x14ac:dyDescent="0.25">
      <c r="A219" s="26" t="s">
        <v>371</v>
      </c>
      <c r="B219" s="26" t="s">
        <v>371</v>
      </c>
      <c r="C219" s="17" t="s">
        <v>90</v>
      </c>
      <c r="D219" s="27" t="s">
        <v>372</v>
      </c>
      <c r="E219" s="18">
        <v>28</v>
      </c>
      <c r="F219" s="19">
        <v>39.96</v>
      </c>
      <c r="G219" s="20">
        <f>E219*F219</f>
        <v>1118.8800000000001</v>
      </c>
    </row>
    <row r="220" spans="1:7" ht="60" x14ac:dyDescent="0.25">
      <c r="A220" s="26" t="s">
        <v>373</v>
      </c>
      <c r="B220" s="26" t="s">
        <v>373</v>
      </c>
      <c r="C220" s="17" t="s">
        <v>90</v>
      </c>
      <c r="D220" s="27" t="s">
        <v>374</v>
      </c>
      <c r="E220" s="18">
        <v>27</v>
      </c>
      <c r="F220" s="19">
        <v>55.92</v>
      </c>
      <c r="G220" s="20">
        <f>E220*F220</f>
        <v>1509.84</v>
      </c>
    </row>
    <row r="221" spans="1:7" ht="60" x14ac:dyDescent="0.25">
      <c r="A221" s="26" t="s">
        <v>375</v>
      </c>
      <c r="B221" s="26" t="s">
        <v>375</v>
      </c>
      <c r="C221" s="17" t="s">
        <v>90</v>
      </c>
      <c r="D221" s="27" t="s">
        <v>376</v>
      </c>
      <c r="E221" s="18">
        <v>1</v>
      </c>
      <c r="F221" s="19">
        <v>84.3</v>
      </c>
      <c r="G221" s="20">
        <f>E221*F221</f>
        <v>84.3</v>
      </c>
    </row>
    <row r="222" spans="1:7" ht="60" x14ac:dyDescent="0.25">
      <c r="A222" s="26" t="s">
        <v>377</v>
      </c>
      <c r="B222" s="26" t="s">
        <v>377</v>
      </c>
      <c r="C222" s="17" t="s">
        <v>90</v>
      </c>
      <c r="D222" s="27" t="s">
        <v>378</v>
      </c>
      <c r="E222" s="18">
        <v>12</v>
      </c>
      <c r="F222" s="19">
        <v>106.28</v>
      </c>
      <c r="G222" s="20">
        <f>E222*F222</f>
        <v>1275.3599999999999</v>
      </c>
    </row>
    <row r="223" spans="1:7" ht="60" x14ac:dyDescent="0.25">
      <c r="A223" s="26" t="s">
        <v>379</v>
      </c>
      <c r="B223" s="26" t="s">
        <v>379</v>
      </c>
      <c r="C223" s="17" t="s">
        <v>90</v>
      </c>
      <c r="D223" s="27" t="s">
        <v>380</v>
      </c>
      <c r="E223" s="18">
        <v>2</v>
      </c>
      <c r="F223" s="19">
        <v>143.1</v>
      </c>
      <c r="G223" s="20">
        <f>E223*F223</f>
        <v>286.2</v>
      </c>
    </row>
    <row r="224" spans="1:7" ht="60" x14ac:dyDescent="0.25">
      <c r="A224" s="26" t="s">
        <v>381</v>
      </c>
      <c r="B224" s="26" t="s">
        <v>381</v>
      </c>
      <c r="C224" s="17" t="s">
        <v>90</v>
      </c>
      <c r="D224" s="27" t="s">
        <v>382</v>
      </c>
      <c r="E224" s="18">
        <v>3</v>
      </c>
      <c r="F224" s="19">
        <v>54.36</v>
      </c>
      <c r="G224" s="20">
        <f>E224*F224</f>
        <v>163.08000000000001</v>
      </c>
    </row>
    <row r="225" spans="1:7" ht="60" x14ac:dyDescent="0.25">
      <c r="A225" s="26" t="s">
        <v>383</v>
      </c>
      <c r="B225" s="26" t="s">
        <v>383</v>
      </c>
      <c r="C225" s="17" t="s">
        <v>90</v>
      </c>
      <c r="D225" s="27" t="s">
        <v>384</v>
      </c>
      <c r="E225" s="18">
        <v>10</v>
      </c>
      <c r="F225" s="19">
        <v>67.86</v>
      </c>
      <c r="G225" s="20">
        <f>E225*F225</f>
        <v>678.6</v>
      </c>
    </row>
    <row r="226" spans="1:7" ht="60" x14ac:dyDescent="0.25">
      <c r="A226" s="26" t="s">
        <v>385</v>
      </c>
      <c r="B226" s="26" t="s">
        <v>385</v>
      </c>
      <c r="C226" s="17" t="s">
        <v>90</v>
      </c>
      <c r="D226" s="27" t="s">
        <v>386</v>
      </c>
      <c r="E226" s="18">
        <v>1</v>
      </c>
      <c r="F226" s="19">
        <v>923.94</v>
      </c>
      <c r="G226" s="20">
        <f>E226*F226</f>
        <v>923.94</v>
      </c>
    </row>
    <row r="227" spans="1:7" ht="75" x14ac:dyDescent="0.25">
      <c r="A227" s="26" t="s">
        <v>387</v>
      </c>
      <c r="B227" s="26" t="s">
        <v>387</v>
      </c>
      <c r="C227" s="17" t="s">
        <v>90</v>
      </c>
      <c r="D227" s="27" t="s">
        <v>388</v>
      </c>
      <c r="E227" s="18">
        <v>11</v>
      </c>
      <c r="F227" s="19">
        <v>84.18</v>
      </c>
      <c r="G227" s="20">
        <f>E227*F227</f>
        <v>925.98</v>
      </c>
    </row>
    <row r="228" spans="1:7" ht="45" x14ac:dyDescent="0.25">
      <c r="A228" s="26" t="s">
        <v>389</v>
      </c>
      <c r="B228" s="26" t="s">
        <v>389</v>
      </c>
      <c r="C228" s="17" t="s">
        <v>90</v>
      </c>
      <c r="D228" s="27" t="s">
        <v>390</v>
      </c>
      <c r="E228" s="18">
        <v>2</v>
      </c>
      <c r="F228" s="19">
        <v>3292.44</v>
      </c>
      <c r="G228" s="20">
        <f>E228*F228</f>
        <v>6584.88</v>
      </c>
    </row>
    <row r="229" spans="1:7" ht="45" x14ac:dyDescent="0.25">
      <c r="A229" s="26" t="s">
        <v>391</v>
      </c>
      <c r="B229" s="26" t="s">
        <v>391</v>
      </c>
      <c r="C229" s="17" t="s">
        <v>90</v>
      </c>
      <c r="D229" s="27" t="s">
        <v>392</v>
      </c>
      <c r="E229" s="18">
        <v>1</v>
      </c>
      <c r="F229" s="19">
        <v>490.32</v>
      </c>
      <c r="G229" s="20">
        <f>E229*F229</f>
        <v>490.32</v>
      </c>
    </row>
    <row r="230" spans="1:7" ht="75" x14ac:dyDescent="0.25">
      <c r="A230" s="26" t="s">
        <v>393</v>
      </c>
      <c r="B230" s="26" t="s">
        <v>393</v>
      </c>
      <c r="C230" s="17" t="s">
        <v>90</v>
      </c>
      <c r="D230" s="27" t="s">
        <v>394</v>
      </c>
      <c r="E230" s="18">
        <v>5</v>
      </c>
      <c r="F230" s="19">
        <v>458.52</v>
      </c>
      <c r="G230" s="20">
        <f>E230*F230</f>
        <v>2292.6</v>
      </c>
    </row>
    <row r="231" spans="1:7" ht="45" x14ac:dyDescent="0.25">
      <c r="A231" s="26" t="s">
        <v>395</v>
      </c>
      <c r="B231" s="26" t="s">
        <v>395</v>
      </c>
      <c r="C231" s="17" t="s">
        <v>90</v>
      </c>
      <c r="D231" s="27" t="s">
        <v>396</v>
      </c>
      <c r="E231" s="18">
        <v>5</v>
      </c>
      <c r="F231" s="19">
        <v>407.04</v>
      </c>
      <c r="G231" s="20">
        <f>E231*F231</f>
        <v>2035.2</v>
      </c>
    </row>
    <row r="232" spans="1:7" ht="90" x14ac:dyDescent="0.25">
      <c r="A232" s="26" t="s">
        <v>397</v>
      </c>
      <c r="B232" s="26" t="s">
        <v>397</v>
      </c>
      <c r="C232" s="17" t="s">
        <v>90</v>
      </c>
      <c r="D232" s="27" t="s">
        <v>398</v>
      </c>
      <c r="E232" s="18">
        <v>5</v>
      </c>
      <c r="F232" s="19">
        <v>38.4</v>
      </c>
      <c r="G232" s="20">
        <f>E232*F232</f>
        <v>192</v>
      </c>
    </row>
    <row r="233" spans="1:7" ht="105" x14ac:dyDescent="0.25">
      <c r="A233" s="26" t="s">
        <v>399</v>
      </c>
      <c r="B233" s="26" t="s">
        <v>399</v>
      </c>
      <c r="C233" s="17" t="s">
        <v>90</v>
      </c>
      <c r="D233" s="27" t="s">
        <v>400</v>
      </c>
      <c r="E233" s="18">
        <v>6</v>
      </c>
      <c r="F233" s="19">
        <v>80.819999999999993</v>
      </c>
      <c r="G233" s="20">
        <f>E233*F233</f>
        <v>484.92</v>
      </c>
    </row>
    <row r="234" spans="1:7" ht="75" x14ac:dyDescent="0.25">
      <c r="A234" s="26" t="s">
        <v>401</v>
      </c>
      <c r="B234" s="26" t="s">
        <v>401</v>
      </c>
      <c r="C234" s="17" t="s">
        <v>90</v>
      </c>
      <c r="D234" s="27" t="s">
        <v>402</v>
      </c>
      <c r="E234" s="18">
        <v>1</v>
      </c>
      <c r="F234" s="19">
        <v>622.5</v>
      </c>
      <c r="G234" s="20">
        <f>E234*F234</f>
        <v>622.5</v>
      </c>
    </row>
    <row r="235" spans="1:7" ht="105" x14ac:dyDescent="0.25">
      <c r="A235" s="26" t="s">
        <v>403</v>
      </c>
      <c r="B235" s="26" t="s">
        <v>403</v>
      </c>
      <c r="C235" s="17" t="s">
        <v>90</v>
      </c>
      <c r="D235" s="27" t="s">
        <v>404</v>
      </c>
      <c r="E235" s="18">
        <v>1</v>
      </c>
      <c r="F235" s="19">
        <v>121.38</v>
      </c>
      <c r="G235" s="20">
        <f>E235*F235</f>
        <v>121.38</v>
      </c>
    </row>
    <row r="236" spans="1:7" ht="135" x14ac:dyDescent="0.25">
      <c r="A236" s="26" t="s">
        <v>405</v>
      </c>
      <c r="B236" s="26" t="s">
        <v>405</v>
      </c>
      <c r="C236" s="17" t="s">
        <v>90</v>
      </c>
      <c r="D236" s="27" t="s">
        <v>406</v>
      </c>
      <c r="E236" s="18">
        <v>2</v>
      </c>
      <c r="F236" s="19">
        <v>42.24</v>
      </c>
      <c r="G236" s="20">
        <f>E236*F236</f>
        <v>84.48</v>
      </c>
    </row>
    <row r="237" spans="1:7" x14ac:dyDescent="0.25">
      <c r="A237" s="17"/>
      <c r="B237" s="17"/>
      <c r="C237" s="17"/>
      <c r="D237" s="27"/>
      <c r="E237" s="18"/>
      <c r="F237" s="19"/>
      <c r="G237" s="20"/>
    </row>
    <row r="238" spans="1:7" s="4" customFormat="1" ht="12.75" x14ac:dyDescent="0.2">
      <c r="A238" s="25" t="s">
        <v>407</v>
      </c>
      <c r="B238" s="25" t="s">
        <v>407</v>
      </c>
      <c r="C238" s="21"/>
      <c r="D238" s="30" t="s">
        <v>408</v>
      </c>
      <c r="E238" s="22"/>
      <c r="F238" s="23"/>
      <c r="G238" s="24">
        <f>SUM(G240:G256)</f>
        <v>10798.38</v>
      </c>
    </row>
    <row r="239" spans="1:7" x14ac:dyDescent="0.25">
      <c r="A239" s="17"/>
      <c r="B239" s="17"/>
      <c r="C239" s="17"/>
      <c r="D239" s="27"/>
      <c r="E239" s="18"/>
      <c r="F239" s="19"/>
      <c r="G239" s="20"/>
    </row>
    <row r="240" spans="1:7" ht="90" x14ac:dyDescent="0.25">
      <c r="A240" s="26" t="s">
        <v>409</v>
      </c>
      <c r="B240" s="26" t="s">
        <v>409</v>
      </c>
      <c r="C240" s="17" t="s">
        <v>90</v>
      </c>
      <c r="D240" s="27" t="s">
        <v>410</v>
      </c>
      <c r="E240" s="18">
        <v>8</v>
      </c>
      <c r="F240" s="19">
        <v>79.739999999999995</v>
      </c>
      <c r="G240" s="20">
        <f>E240*F240</f>
        <v>637.91999999999996</v>
      </c>
    </row>
    <row r="241" spans="1:7" ht="105" x14ac:dyDescent="0.25">
      <c r="A241" s="26" t="s">
        <v>411</v>
      </c>
      <c r="B241" s="26" t="s">
        <v>411</v>
      </c>
      <c r="C241" s="17" t="s">
        <v>90</v>
      </c>
      <c r="D241" s="27" t="s">
        <v>412</v>
      </c>
      <c r="E241" s="18">
        <v>5</v>
      </c>
      <c r="F241" s="19">
        <v>312</v>
      </c>
      <c r="G241" s="20">
        <f>E241*F241</f>
        <v>1560</v>
      </c>
    </row>
    <row r="242" spans="1:7" ht="90" x14ac:dyDescent="0.25">
      <c r="A242" s="26" t="s">
        <v>413</v>
      </c>
      <c r="B242" s="26" t="s">
        <v>413</v>
      </c>
      <c r="C242" s="17" t="s">
        <v>90</v>
      </c>
      <c r="D242" s="27" t="s">
        <v>414</v>
      </c>
      <c r="E242" s="18">
        <v>2</v>
      </c>
      <c r="F242" s="19">
        <v>432</v>
      </c>
      <c r="G242" s="20">
        <f>E242*F242</f>
        <v>864</v>
      </c>
    </row>
    <row r="243" spans="1:7" ht="75" x14ac:dyDescent="0.25">
      <c r="A243" s="26" t="s">
        <v>415</v>
      </c>
      <c r="B243" s="26" t="s">
        <v>415</v>
      </c>
      <c r="C243" s="17" t="s">
        <v>90</v>
      </c>
      <c r="D243" s="27" t="s">
        <v>416</v>
      </c>
      <c r="E243" s="18">
        <v>2</v>
      </c>
      <c r="F243" s="19">
        <v>48.12</v>
      </c>
      <c r="G243" s="20">
        <f>E243*F243</f>
        <v>96.24</v>
      </c>
    </row>
    <row r="244" spans="1:7" ht="120" x14ac:dyDescent="0.25">
      <c r="A244" s="26" t="s">
        <v>417</v>
      </c>
      <c r="B244" s="26" t="s">
        <v>417</v>
      </c>
      <c r="C244" s="17" t="s">
        <v>90</v>
      </c>
      <c r="D244" s="27" t="s">
        <v>418</v>
      </c>
      <c r="E244" s="18">
        <v>6</v>
      </c>
      <c r="F244" s="19">
        <v>50.81</v>
      </c>
      <c r="G244" s="20">
        <f>E244*F244</f>
        <v>304.86</v>
      </c>
    </row>
    <row r="245" spans="1:7" ht="120" x14ac:dyDescent="0.25">
      <c r="A245" s="26" t="s">
        <v>419</v>
      </c>
      <c r="B245" s="26" t="s">
        <v>419</v>
      </c>
      <c r="C245" s="17" t="s">
        <v>90</v>
      </c>
      <c r="D245" s="27" t="s">
        <v>420</v>
      </c>
      <c r="E245" s="18">
        <v>2</v>
      </c>
      <c r="F245" s="19">
        <v>124.12</v>
      </c>
      <c r="G245" s="20">
        <f>E245*F245</f>
        <v>248.24</v>
      </c>
    </row>
    <row r="246" spans="1:7" ht="90" x14ac:dyDescent="0.25">
      <c r="A246" s="26" t="s">
        <v>421</v>
      </c>
      <c r="B246" s="26" t="s">
        <v>421</v>
      </c>
      <c r="C246" s="17" t="s">
        <v>90</v>
      </c>
      <c r="D246" s="27" t="s">
        <v>422</v>
      </c>
      <c r="E246" s="18">
        <v>2</v>
      </c>
      <c r="F246" s="19">
        <v>122.14</v>
      </c>
      <c r="G246" s="20">
        <f>E246*F246</f>
        <v>244.28</v>
      </c>
    </row>
    <row r="247" spans="1:7" ht="75" x14ac:dyDescent="0.25">
      <c r="A247" s="26" t="s">
        <v>423</v>
      </c>
      <c r="B247" s="26" t="s">
        <v>423</v>
      </c>
      <c r="C247" s="17" t="s">
        <v>90</v>
      </c>
      <c r="D247" s="27" t="s">
        <v>424</v>
      </c>
      <c r="E247" s="18">
        <v>7</v>
      </c>
      <c r="F247" s="19">
        <v>92.6</v>
      </c>
      <c r="G247" s="20">
        <f>E247*F247</f>
        <v>648.20000000000005</v>
      </c>
    </row>
    <row r="248" spans="1:7" ht="135" x14ac:dyDescent="0.25">
      <c r="A248" s="26" t="s">
        <v>425</v>
      </c>
      <c r="B248" s="26" t="s">
        <v>425</v>
      </c>
      <c r="C248" s="17" t="s">
        <v>90</v>
      </c>
      <c r="D248" s="27" t="s">
        <v>426</v>
      </c>
      <c r="E248" s="18">
        <v>1</v>
      </c>
      <c r="F248" s="19">
        <v>205.08</v>
      </c>
      <c r="G248" s="20">
        <f>E248*F248</f>
        <v>205.08</v>
      </c>
    </row>
    <row r="249" spans="1:7" ht="120" x14ac:dyDescent="0.25">
      <c r="A249" s="26" t="s">
        <v>427</v>
      </c>
      <c r="B249" s="26" t="s">
        <v>427</v>
      </c>
      <c r="C249" s="17" t="s">
        <v>90</v>
      </c>
      <c r="D249" s="27" t="s">
        <v>428</v>
      </c>
      <c r="E249" s="18">
        <v>4</v>
      </c>
      <c r="F249" s="19">
        <v>102.29</v>
      </c>
      <c r="G249" s="20">
        <f>E249*F249</f>
        <v>409.16</v>
      </c>
    </row>
    <row r="250" spans="1:7" ht="90" x14ac:dyDescent="0.25">
      <c r="A250" s="26" t="s">
        <v>429</v>
      </c>
      <c r="B250" s="26" t="s">
        <v>429</v>
      </c>
      <c r="C250" s="17" t="s">
        <v>90</v>
      </c>
      <c r="D250" s="27" t="s">
        <v>430</v>
      </c>
      <c r="E250" s="18">
        <v>2</v>
      </c>
      <c r="F250" s="19">
        <v>301.5</v>
      </c>
      <c r="G250" s="20">
        <f>E250*F250</f>
        <v>603</v>
      </c>
    </row>
    <row r="251" spans="1:7" ht="90" x14ac:dyDescent="0.25">
      <c r="A251" s="26" t="s">
        <v>431</v>
      </c>
      <c r="B251" s="26" t="s">
        <v>431</v>
      </c>
      <c r="C251" s="17" t="s">
        <v>90</v>
      </c>
      <c r="D251" s="27" t="s">
        <v>432</v>
      </c>
      <c r="E251" s="18">
        <v>2</v>
      </c>
      <c r="F251" s="19">
        <v>162</v>
      </c>
      <c r="G251" s="20">
        <f>E251*F251</f>
        <v>324</v>
      </c>
    </row>
    <row r="252" spans="1:7" ht="45" x14ac:dyDescent="0.25">
      <c r="A252" s="26" t="s">
        <v>433</v>
      </c>
      <c r="B252" s="26" t="s">
        <v>433</v>
      </c>
      <c r="C252" s="17" t="s">
        <v>25</v>
      </c>
      <c r="D252" s="27" t="s">
        <v>434</v>
      </c>
      <c r="E252" s="18">
        <v>2</v>
      </c>
      <c r="F252" s="19">
        <v>156.58000000000001</v>
      </c>
      <c r="G252" s="20">
        <f>E252*F252</f>
        <v>313.16000000000003</v>
      </c>
    </row>
    <row r="253" spans="1:7" ht="75" x14ac:dyDescent="0.25">
      <c r="A253" s="26" t="s">
        <v>435</v>
      </c>
      <c r="B253" s="26" t="s">
        <v>435</v>
      </c>
      <c r="C253" s="17" t="s">
        <v>90</v>
      </c>
      <c r="D253" s="27" t="s">
        <v>436</v>
      </c>
      <c r="E253" s="18">
        <v>2</v>
      </c>
      <c r="F253" s="19">
        <v>342</v>
      </c>
      <c r="G253" s="20">
        <f>E253*F253</f>
        <v>684</v>
      </c>
    </row>
    <row r="254" spans="1:7" ht="135" x14ac:dyDescent="0.25">
      <c r="A254" s="26" t="s">
        <v>437</v>
      </c>
      <c r="B254" s="26" t="s">
        <v>437</v>
      </c>
      <c r="C254" s="17" t="s">
        <v>90</v>
      </c>
      <c r="D254" s="27" t="s">
        <v>438</v>
      </c>
      <c r="E254" s="18">
        <v>1</v>
      </c>
      <c r="F254" s="19">
        <v>890.4</v>
      </c>
      <c r="G254" s="20">
        <f>E254*F254</f>
        <v>890.4</v>
      </c>
    </row>
    <row r="255" spans="1:7" ht="75" x14ac:dyDescent="0.25">
      <c r="A255" s="26" t="s">
        <v>439</v>
      </c>
      <c r="B255" s="26" t="s">
        <v>439</v>
      </c>
      <c r="C255" s="17" t="s">
        <v>90</v>
      </c>
      <c r="D255" s="27" t="s">
        <v>440</v>
      </c>
      <c r="E255" s="18">
        <v>1</v>
      </c>
      <c r="F255" s="19">
        <v>221.28</v>
      </c>
      <c r="G255" s="20">
        <f>E255*F255</f>
        <v>221.28</v>
      </c>
    </row>
    <row r="256" spans="1:7" ht="240" x14ac:dyDescent="0.25">
      <c r="A256" s="26" t="s">
        <v>441</v>
      </c>
      <c r="B256" s="26" t="s">
        <v>441</v>
      </c>
      <c r="C256" s="17" t="s">
        <v>90</v>
      </c>
      <c r="D256" s="27" t="s">
        <v>442</v>
      </c>
      <c r="E256" s="18">
        <v>8</v>
      </c>
      <c r="F256" s="19">
        <v>318.07</v>
      </c>
      <c r="G256" s="20">
        <f>E256*F256</f>
        <v>2544.56</v>
      </c>
    </row>
    <row r="257" spans="1:7" x14ac:dyDescent="0.25">
      <c r="A257" s="17"/>
      <c r="B257" s="17"/>
      <c r="C257" s="17"/>
      <c r="D257" s="27"/>
      <c r="E257" s="18"/>
      <c r="F257" s="19"/>
      <c r="G257" s="20"/>
    </row>
    <row r="258" spans="1:7" s="4" customFormat="1" ht="12.75" x14ac:dyDescent="0.2">
      <c r="A258" s="25" t="s">
        <v>443</v>
      </c>
      <c r="B258" s="25" t="s">
        <v>443</v>
      </c>
      <c r="C258" s="21"/>
      <c r="D258" s="30" t="s">
        <v>444</v>
      </c>
      <c r="E258" s="22"/>
      <c r="F258" s="23"/>
      <c r="G258" s="24">
        <f>G260+G285+G301+G311</f>
        <v>70917.149999999994</v>
      </c>
    </row>
    <row r="259" spans="1:7" x14ac:dyDescent="0.25">
      <c r="A259" s="17"/>
      <c r="B259" s="17"/>
      <c r="C259" s="17"/>
      <c r="D259" s="27"/>
      <c r="E259" s="18"/>
      <c r="F259" s="19"/>
      <c r="G259" s="20"/>
    </row>
    <row r="260" spans="1:7" s="4" customFormat="1" ht="12.75" x14ac:dyDescent="0.2">
      <c r="A260" s="25" t="s">
        <v>445</v>
      </c>
      <c r="B260" s="25" t="s">
        <v>445</v>
      </c>
      <c r="C260" s="21"/>
      <c r="D260" s="30" t="s">
        <v>446</v>
      </c>
      <c r="E260" s="22"/>
      <c r="F260" s="23"/>
      <c r="G260" s="24">
        <f>SUM(G262:G283)</f>
        <v>50493.85</v>
      </c>
    </row>
    <row r="261" spans="1:7" x14ac:dyDescent="0.25">
      <c r="A261" s="17"/>
      <c r="B261" s="17"/>
      <c r="C261" s="17"/>
      <c r="D261" s="27"/>
      <c r="E261" s="18"/>
      <c r="F261" s="19"/>
      <c r="G261" s="20"/>
    </row>
    <row r="262" spans="1:7" ht="150" x14ac:dyDescent="0.25">
      <c r="A262" s="26" t="s">
        <v>447</v>
      </c>
      <c r="B262" s="26" t="s">
        <v>447</v>
      </c>
      <c r="C262" s="17" t="s">
        <v>90</v>
      </c>
      <c r="D262" s="27" t="s">
        <v>448</v>
      </c>
      <c r="E262" s="18">
        <v>1</v>
      </c>
      <c r="F262" s="19">
        <v>1434</v>
      </c>
      <c r="G262" s="20">
        <f>E262*F262</f>
        <v>1434</v>
      </c>
    </row>
    <row r="263" spans="1:7" ht="90" x14ac:dyDescent="0.25">
      <c r="A263" s="26" t="s">
        <v>449</v>
      </c>
      <c r="B263" s="26" t="s">
        <v>449</v>
      </c>
      <c r="C263" s="17" t="s">
        <v>90</v>
      </c>
      <c r="D263" s="27" t="s">
        <v>450</v>
      </c>
      <c r="E263" s="18">
        <v>1</v>
      </c>
      <c r="F263" s="19">
        <v>1386</v>
      </c>
      <c r="G263" s="20">
        <f>E263*F263</f>
        <v>1386</v>
      </c>
    </row>
    <row r="264" spans="1:7" ht="90" x14ac:dyDescent="0.25">
      <c r="A264" s="26" t="s">
        <v>451</v>
      </c>
      <c r="B264" s="26" t="s">
        <v>451</v>
      </c>
      <c r="C264" s="17" t="s">
        <v>90</v>
      </c>
      <c r="D264" s="27" t="s">
        <v>452</v>
      </c>
      <c r="E264" s="18">
        <v>1</v>
      </c>
      <c r="F264" s="19">
        <v>366.66</v>
      </c>
      <c r="G264" s="20">
        <f>E264*F264</f>
        <v>366.66</v>
      </c>
    </row>
    <row r="265" spans="1:7" ht="105" x14ac:dyDescent="0.25">
      <c r="A265" s="26" t="s">
        <v>453</v>
      </c>
      <c r="B265" s="26" t="s">
        <v>453</v>
      </c>
      <c r="C265" s="17" t="s">
        <v>90</v>
      </c>
      <c r="D265" s="27" t="s">
        <v>454</v>
      </c>
      <c r="E265" s="18">
        <v>1</v>
      </c>
      <c r="F265" s="19">
        <v>13950</v>
      </c>
      <c r="G265" s="20">
        <f>E265*F265</f>
        <v>13950</v>
      </c>
    </row>
    <row r="266" spans="1:7" ht="105" x14ac:dyDescent="0.25">
      <c r="A266" s="26" t="s">
        <v>455</v>
      </c>
      <c r="B266" s="26" t="s">
        <v>455</v>
      </c>
      <c r="C266" s="17" t="s">
        <v>83</v>
      </c>
      <c r="D266" s="27" t="s">
        <v>456</v>
      </c>
      <c r="E266" s="18">
        <v>2920</v>
      </c>
      <c r="F266" s="19">
        <v>2.09</v>
      </c>
      <c r="G266" s="20">
        <f>E266*F266</f>
        <v>6102.8</v>
      </c>
    </row>
    <row r="267" spans="1:7" ht="105" x14ac:dyDescent="0.25">
      <c r="A267" s="26" t="s">
        <v>457</v>
      </c>
      <c r="B267" s="26" t="s">
        <v>457</v>
      </c>
      <c r="C267" s="17" t="s">
        <v>83</v>
      </c>
      <c r="D267" s="27" t="s">
        <v>458</v>
      </c>
      <c r="E267" s="18">
        <v>2455</v>
      </c>
      <c r="F267" s="19">
        <v>3.05</v>
      </c>
      <c r="G267" s="20">
        <f>E267*F267</f>
        <v>7487.75</v>
      </c>
    </row>
    <row r="268" spans="1:7" ht="105" x14ac:dyDescent="0.25">
      <c r="A268" s="26" t="s">
        <v>459</v>
      </c>
      <c r="B268" s="26" t="s">
        <v>459</v>
      </c>
      <c r="C268" s="17" t="s">
        <v>83</v>
      </c>
      <c r="D268" s="27" t="s">
        <v>460</v>
      </c>
      <c r="E268" s="18">
        <v>120</v>
      </c>
      <c r="F268" s="19">
        <v>4.74</v>
      </c>
      <c r="G268" s="20">
        <f>E268*F268</f>
        <v>568.79999999999995</v>
      </c>
    </row>
    <row r="269" spans="1:7" ht="105" x14ac:dyDescent="0.25">
      <c r="A269" s="26" t="s">
        <v>461</v>
      </c>
      <c r="B269" s="26" t="s">
        <v>461</v>
      </c>
      <c r="C269" s="17" t="s">
        <v>83</v>
      </c>
      <c r="D269" s="27" t="s">
        <v>462</v>
      </c>
      <c r="E269" s="18">
        <v>70</v>
      </c>
      <c r="F269" s="19">
        <v>7.61</v>
      </c>
      <c r="G269" s="20">
        <f>E269*F269</f>
        <v>532.70000000000005</v>
      </c>
    </row>
    <row r="270" spans="1:7" ht="105" x14ac:dyDescent="0.25">
      <c r="A270" s="26" t="s">
        <v>463</v>
      </c>
      <c r="B270" s="26" t="s">
        <v>463</v>
      </c>
      <c r="C270" s="17" t="s">
        <v>83</v>
      </c>
      <c r="D270" s="27" t="s">
        <v>464</v>
      </c>
      <c r="E270" s="18">
        <v>0</v>
      </c>
      <c r="F270" s="19">
        <v>10.27</v>
      </c>
      <c r="G270" s="20">
        <f>E270*F270</f>
        <v>0</v>
      </c>
    </row>
    <row r="271" spans="1:7" ht="105" x14ac:dyDescent="0.25">
      <c r="A271" s="26" t="s">
        <v>465</v>
      </c>
      <c r="B271" s="26" t="s">
        <v>465</v>
      </c>
      <c r="C271" s="17" t="s">
        <v>83</v>
      </c>
      <c r="D271" s="27" t="s">
        <v>466</v>
      </c>
      <c r="E271" s="18">
        <v>40</v>
      </c>
      <c r="F271" s="19">
        <v>21.34</v>
      </c>
      <c r="G271" s="20">
        <f>E271*F271</f>
        <v>853.6</v>
      </c>
    </row>
    <row r="272" spans="1:7" ht="105" x14ac:dyDescent="0.25">
      <c r="A272" s="26" t="s">
        <v>467</v>
      </c>
      <c r="B272" s="26" t="s">
        <v>467</v>
      </c>
      <c r="C272" s="17" t="s">
        <v>83</v>
      </c>
      <c r="D272" s="27" t="s">
        <v>468</v>
      </c>
      <c r="E272" s="18">
        <v>0</v>
      </c>
      <c r="F272" s="19">
        <v>25.46</v>
      </c>
      <c r="G272" s="20">
        <f>E272*F272</f>
        <v>0</v>
      </c>
    </row>
    <row r="273" spans="1:7" ht="75" x14ac:dyDescent="0.25">
      <c r="A273" s="26" t="s">
        <v>469</v>
      </c>
      <c r="B273" s="26" t="s">
        <v>469</v>
      </c>
      <c r="C273" s="17" t="s">
        <v>83</v>
      </c>
      <c r="D273" s="27" t="s">
        <v>470</v>
      </c>
      <c r="E273" s="18">
        <v>182</v>
      </c>
      <c r="F273" s="19">
        <v>9.94</v>
      </c>
      <c r="G273" s="20">
        <f>E273*F273</f>
        <v>1809.08</v>
      </c>
    </row>
    <row r="274" spans="1:7" ht="90" x14ac:dyDescent="0.25">
      <c r="A274" s="26" t="s">
        <v>471</v>
      </c>
      <c r="B274" s="26" t="s">
        <v>471</v>
      </c>
      <c r="C274" s="17" t="s">
        <v>90</v>
      </c>
      <c r="D274" s="27" t="s">
        <v>472</v>
      </c>
      <c r="E274" s="18">
        <v>23</v>
      </c>
      <c r="F274" s="19">
        <v>33</v>
      </c>
      <c r="G274" s="20">
        <f>E274*F274</f>
        <v>759</v>
      </c>
    </row>
    <row r="275" spans="1:7" ht="150" x14ac:dyDescent="0.25">
      <c r="A275" s="26" t="s">
        <v>473</v>
      </c>
      <c r="B275" s="26" t="s">
        <v>473</v>
      </c>
      <c r="C275" s="17" t="s">
        <v>90</v>
      </c>
      <c r="D275" s="27" t="s">
        <v>474</v>
      </c>
      <c r="E275" s="18">
        <v>42</v>
      </c>
      <c r="F275" s="19">
        <v>33</v>
      </c>
      <c r="G275" s="20">
        <f>E275*F275</f>
        <v>1386</v>
      </c>
    </row>
    <row r="276" spans="1:7" ht="150" x14ac:dyDescent="0.25">
      <c r="A276" s="26" t="s">
        <v>475</v>
      </c>
      <c r="B276" s="26" t="s">
        <v>475</v>
      </c>
      <c r="C276" s="17" t="s">
        <v>90</v>
      </c>
      <c r="D276" s="27" t="s">
        <v>476</v>
      </c>
      <c r="E276" s="18">
        <v>14</v>
      </c>
      <c r="F276" s="19">
        <v>33</v>
      </c>
      <c r="G276" s="20">
        <f>E276*F276</f>
        <v>462</v>
      </c>
    </row>
    <row r="277" spans="1:7" ht="165" x14ac:dyDescent="0.25">
      <c r="A277" s="26" t="s">
        <v>477</v>
      </c>
      <c r="B277" s="26" t="s">
        <v>477</v>
      </c>
      <c r="C277" s="17" t="s">
        <v>90</v>
      </c>
      <c r="D277" s="27" t="s">
        <v>478</v>
      </c>
      <c r="E277" s="18">
        <v>5</v>
      </c>
      <c r="F277" s="19">
        <v>58.08</v>
      </c>
      <c r="G277" s="20">
        <f>E277*F277</f>
        <v>290.39999999999998</v>
      </c>
    </row>
    <row r="278" spans="1:7" ht="180" x14ac:dyDescent="0.25">
      <c r="A278" s="26" t="s">
        <v>479</v>
      </c>
      <c r="B278" s="26" t="s">
        <v>479</v>
      </c>
      <c r="C278" s="17" t="s">
        <v>90</v>
      </c>
      <c r="D278" s="27" t="s">
        <v>480</v>
      </c>
      <c r="E278" s="18">
        <v>3</v>
      </c>
      <c r="F278" s="19">
        <v>126.72</v>
      </c>
      <c r="G278" s="20">
        <f>E278*F278</f>
        <v>380.16</v>
      </c>
    </row>
    <row r="279" spans="1:7" ht="90" x14ac:dyDescent="0.25">
      <c r="A279" s="26" t="s">
        <v>481</v>
      </c>
      <c r="B279" s="26" t="s">
        <v>481</v>
      </c>
      <c r="C279" s="17" t="s">
        <v>83</v>
      </c>
      <c r="D279" s="27" t="s">
        <v>482</v>
      </c>
      <c r="E279" s="18">
        <v>42</v>
      </c>
      <c r="F279" s="19">
        <v>36.159999999999997</v>
      </c>
      <c r="G279" s="20">
        <f>E279*F279</f>
        <v>1518.72</v>
      </c>
    </row>
    <row r="280" spans="1:7" ht="90" x14ac:dyDescent="0.25">
      <c r="A280" s="26" t="s">
        <v>483</v>
      </c>
      <c r="B280" s="26" t="s">
        <v>483</v>
      </c>
      <c r="C280" s="17" t="s">
        <v>83</v>
      </c>
      <c r="D280" s="27" t="s">
        <v>484</v>
      </c>
      <c r="E280" s="18">
        <v>70</v>
      </c>
      <c r="F280" s="19">
        <v>57.88</v>
      </c>
      <c r="G280" s="20">
        <f>E280*F280</f>
        <v>4051.6</v>
      </c>
    </row>
    <row r="281" spans="1:7" ht="90" x14ac:dyDescent="0.25">
      <c r="A281" s="26" t="s">
        <v>485</v>
      </c>
      <c r="B281" s="26" t="s">
        <v>485</v>
      </c>
      <c r="C281" s="17" t="s">
        <v>83</v>
      </c>
      <c r="D281" s="27" t="s">
        <v>486</v>
      </c>
      <c r="E281" s="18">
        <v>50</v>
      </c>
      <c r="F281" s="19">
        <v>83.65</v>
      </c>
      <c r="G281" s="20">
        <f>E281*F281</f>
        <v>4182.5</v>
      </c>
    </row>
    <row r="282" spans="1:7" ht="120" x14ac:dyDescent="0.25">
      <c r="A282" s="26" t="s">
        <v>487</v>
      </c>
      <c r="B282" s="26" t="s">
        <v>487</v>
      </c>
      <c r="C282" s="17" t="s">
        <v>90</v>
      </c>
      <c r="D282" s="27" t="s">
        <v>488</v>
      </c>
      <c r="E282" s="18">
        <v>6</v>
      </c>
      <c r="F282" s="19">
        <v>22.08</v>
      </c>
      <c r="G282" s="20">
        <f>E282*F282</f>
        <v>132.47999999999999</v>
      </c>
    </row>
    <row r="283" spans="1:7" ht="105" x14ac:dyDescent="0.25">
      <c r="A283" s="26" t="s">
        <v>489</v>
      </c>
      <c r="B283" s="26" t="s">
        <v>489</v>
      </c>
      <c r="C283" s="17" t="s">
        <v>83</v>
      </c>
      <c r="D283" s="27" t="s">
        <v>490</v>
      </c>
      <c r="E283" s="18">
        <v>620</v>
      </c>
      <c r="F283" s="19">
        <v>4.58</v>
      </c>
      <c r="G283" s="20">
        <f>E283*F283</f>
        <v>2839.6</v>
      </c>
    </row>
    <row r="284" spans="1:7" x14ac:dyDescent="0.25">
      <c r="A284" s="17"/>
      <c r="B284" s="17"/>
      <c r="C284" s="17"/>
      <c r="D284" s="27"/>
      <c r="E284" s="18"/>
      <c r="F284" s="19"/>
      <c r="G284" s="20"/>
    </row>
    <row r="285" spans="1:7" s="4" customFormat="1" ht="12.75" x14ac:dyDescent="0.2">
      <c r="A285" s="25" t="s">
        <v>491</v>
      </c>
      <c r="B285" s="25" t="s">
        <v>491</v>
      </c>
      <c r="C285" s="21"/>
      <c r="D285" s="30" t="s">
        <v>492</v>
      </c>
      <c r="E285" s="22"/>
      <c r="F285" s="23"/>
      <c r="G285" s="24">
        <f>SUM(G287:G299)</f>
        <v>12759.76</v>
      </c>
    </row>
    <row r="286" spans="1:7" x14ac:dyDescent="0.25">
      <c r="A286" s="17"/>
      <c r="B286" s="17"/>
      <c r="C286" s="17"/>
      <c r="D286" s="27"/>
      <c r="E286" s="18"/>
      <c r="F286" s="19"/>
      <c r="G286" s="20"/>
    </row>
    <row r="287" spans="1:7" ht="90" x14ac:dyDescent="0.25">
      <c r="A287" s="26" t="s">
        <v>493</v>
      </c>
      <c r="B287" s="26" t="s">
        <v>493</v>
      </c>
      <c r="C287" s="17" t="s">
        <v>90</v>
      </c>
      <c r="D287" s="27" t="s">
        <v>494</v>
      </c>
      <c r="E287" s="18">
        <v>1</v>
      </c>
      <c r="F287" s="19">
        <v>234.6</v>
      </c>
      <c r="G287" s="20">
        <f>E287*F287</f>
        <v>234.6</v>
      </c>
    </row>
    <row r="288" spans="1:7" ht="105" x14ac:dyDescent="0.25">
      <c r="A288" s="26" t="s">
        <v>495</v>
      </c>
      <c r="B288" s="26" t="s">
        <v>495</v>
      </c>
      <c r="C288" s="17" t="s">
        <v>90</v>
      </c>
      <c r="D288" s="27" t="s">
        <v>496</v>
      </c>
      <c r="E288" s="18">
        <v>52</v>
      </c>
      <c r="F288" s="19">
        <v>53.18</v>
      </c>
      <c r="G288" s="20">
        <f>E288*F288</f>
        <v>2765.36</v>
      </c>
    </row>
    <row r="289" spans="1:7" ht="90" x14ac:dyDescent="0.25">
      <c r="A289" s="26" t="s">
        <v>497</v>
      </c>
      <c r="B289" s="26" t="s">
        <v>497</v>
      </c>
      <c r="C289" s="17" t="s">
        <v>90</v>
      </c>
      <c r="D289" s="27" t="s">
        <v>498</v>
      </c>
      <c r="E289" s="18">
        <v>58</v>
      </c>
      <c r="F289" s="19">
        <v>38.74</v>
      </c>
      <c r="G289" s="20">
        <f>E289*F289</f>
        <v>2246.92</v>
      </c>
    </row>
    <row r="290" spans="1:7" ht="120" x14ac:dyDescent="0.25">
      <c r="A290" s="26" t="s">
        <v>499</v>
      </c>
      <c r="B290" s="26" t="s">
        <v>499</v>
      </c>
      <c r="C290" s="17" t="s">
        <v>90</v>
      </c>
      <c r="D290" s="27" t="s">
        <v>500</v>
      </c>
      <c r="E290" s="18">
        <v>26</v>
      </c>
      <c r="F290" s="19">
        <v>40.32</v>
      </c>
      <c r="G290" s="20">
        <f>E290*F290</f>
        <v>1048.32</v>
      </c>
    </row>
    <row r="291" spans="1:7" ht="90" x14ac:dyDescent="0.25">
      <c r="A291" s="26" t="s">
        <v>501</v>
      </c>
      <c r="B291" s="26" t="s">
        <v>501</v>
      </c>
      <c r="C291" s="17" t="s">
        <v>90</v>
      </c>
      <c r="D291" s="27" t="s">
        <v>502</v>
      </c>
      <c r="E291" s="18">
        <v>8</v>
      </c>
      <c r="F291" s="19">
        <v>42</v>
      </c>
      <c r="G291" s="20">
        <f>E291*F291</f>
        <v>336</v>
      </c>
    </row>
    <row r="292" spans="1:7" ht="90" x14ac:dyDescent="0.25">
      <c r="A292" s="26" t="s">
        <v>503</v>
      </c>
      <c r="B292" s="26" t="s">
        <v>503</v>
      </c>
      <c r="C292" s="17" t="s">
        <v>90</v>
      </c>
      <c r="D292" s="27" t="s">
        <v>504</v>
      </c>
      <c r="E292" s="18">
        <v>22</v>
      </c>
      <c r="F292" s="19">
        <v>38.74</v>
      </c>
      <c r="G292" s="20">
        <f>E292*F292</f>
        <v>852.28</v>
      </c>
    </row>
    <row r="293" spans="1:7" ht="120" x14ac:dyDescent="0.25">
      <c r="A293" s="26" t="s">
        <v>505</v>
      </c>
      <c r="B293" s="26" t="s">
        <v>505</v>
      </c>
      <c r="C293" s="17" t="s">
        <v>90</v>
      </c>
      <c r="D293" s="27" t="s">
        <v>506</v>
      </c>
      <c r="E293" s="18">
        <v>3</v>
      </c>
      <c r="F293" s="19">
        <v>43.2</v>
      </c>
      <c r="G293" s="20">
        <f>E293*F293</f>
        <v>129.6</v>
      </c>
    </row>
    <row r="294" spans="1:7" ht="120" x14ac:dyDescent="0.25">
      <c r="A294" s="26" t="s">
        <v>507</v>
      </c>
      <c r="B294" s="26" t="s">
        <v>507</v>
      </c>
      <c r="C294" s="17" t="s">
        <v>90</v>
      </c>
      <c r="D294" s="27" t="s">
        <v>508</v>
      </c>
      <c r="E294" s="18">
        <v>35</v>
      </c>
      <c r="F294" s="19">
        <v>50.4</v>
      </c>
      <c r="G294" s="20">
        <f>E294*F294</f>
        <v>1764</v>
      </c>
    </row>
    <row r="295" spans="1:7" ht="120" x14ac:dyDescent="0.25">
      <c r="A295" s="26" t="s">
        <v>509</v>
      </c>
      <c r="B295" s="26" t="s">
        <v>509</v>
      </c>
      <c r="C295" s="17" t="s">
        <v>90</v>
      </c>
      <c r="D295" s="27" t="s">
        <v>510</v>
      </c>
      <c r="E295" s="18">
        <v>7</v>
      </c>
      <c r="F295" s="19">
        <v>144</v>
      </c>
      <c r="G295" s="20">
        <f>E295*F295</f>
        <v>1008</v>
      </c>
    </row>
    <row r="296" spans="1:7" ht="135" x14ac:dyDescent="0.25">
      <c r="A296" s="26" t="s">
        <v>511</v>
      </c>
      <c r="B296" s="26" t="s">
        <v>511</v>
      </c>
      <c r="C296" s="17" t="s">
        <v>90</v>
      </c>
      <c r="D296" s="27" t="s">
        <v>512</v>
      </c>
      <c r="E296" s="18">
        <v>7</v>
      </c>
      <c r="F296" s="19">
        <v>156</v>
      </c>
      <c r="G296" s="20">
        <f>E296*F296</f>
        <v>1092</v>
      </c>
    </row>
    <row r="297" spans="1:7" ht="75" x14ac:dyDescent="0.25">
      <c r="A297" s="26" t="s">
        <v>513</v>
      </c>
      <c r="B297" s="26" t="s">
        <v>513</v>
      </c>
      <c r="C297" s="17" t="s">
        <v>90</v>
      </c>
      <c r="D297" s="27" t="s">
        <v>514</v>
      </c>
      <c r="E297" s="18">
        <v>8</v>
      </c>
      <c r="F297" s="19">
        <v>40.92</v>
      </c>
      <c r="G297" s="20">
        <f>E297*F297</f>
        <v>327.36</v>
      </c>
    </row>
    <row r="298" spans="1:7" ht="255" x14ac:dyDescent="0.25">
      <c r="A298" s="26" t="s">
        <v>515</v>
      </c>
      <c r="B298" s="26" t="s">
        <v>515</v>
      </c>
      <c r="C298" s="17" t="s">
        <v>90</v>
      </c>
      <c r="D298" s="27" t="s">
        <v>516</v>
      </c>
      <c r="E298" s="18">
        <v>1</v>
      </c>
      <c r="F298" s="19">
        <v>52.44</v>
      </c>
      <c r="G298" s="20">
        <f>E298*F298</f>
        <v>52.44</v>
      </c>
    </row>
    <row r="299" spans="1:7" ht="75" x14ac:dyDescent="0.25">
      <c r="A299" s="26" t="s">
        <v>517</v>
      </c>
      <c r="B299" s="26" t="s">
        <v>517</v>
      </c>
      <c r="C299" s="17" t="s">
        <v>102</v>
      </c>
      <c r="D299" s="27" t="s">
        <v>518</v>
      </c>
      <c r="E299" s="18">
        <v>18</v>
      </c>
      <c r="F299" s="19">
        <v>50.16</v>
      </c>
      <c r="G299" s="20">
        <f>E299*F299</f>
        <v>902.88</v>
      </c>
    </row>
    <row r="300" spans="1:7" x14ac:dyDescent="0.25">
      <c r="A300" s="17"/>
      <c r="B300" s="17"/>
      <c r="C300" s="17"/>
      <c r="D300" s="27"/>
      <c r="E300" s="18"/>
      <c r="F300" s="19"/>
      <c r="G300" s="20"/>
    </row>
    <row r="301" spans="1:7" s="4" customFormat="1" ht="12.75" x14ac:dyDescent="0.2">
      <c r="A301" s="25" t="s">
        <v>519</v>
      </c>
      <c r="B301" s="25" t="s">
        <v>519</v>
      </c>
      <c r="C301" s="21"/>
      <c r="D301" s="30" t="s">
        <v>520</v>
      </c>
      <c r="E301" s="22"/>
      <c r="F301" s="23"/>
      <c r="G301" s="24">
        <f>SUM(G303:G309)</f>
        <v>3951.94</v>
      </c>
    </row>
    <row r="302" spans="1:7" x14ac:dyDescent="0.25">
      <c r="A302" s="17"/>
      <c r="B302" s="17"/>
      <c r="C302" s="17"/>
      <c r="D302" s="27"/>
      <c r="E302" s="18"/>
      <c r="F302" s="19"/>
      <c r="G302" s="20"/>
    </row>
    <row r="303" spans="1:7" ht="60" x14ac:dyDescent="0.25">
      <c r="A303" s="26" t="s">
        <v>521</v>
      </c>
      <c r="B303" s="26" t="s">
        <v>521</v>
      </c>
      <c r="C303" s="17" t="s">
        <v>97</v>
      </c>
      <c r="D303" s="27" t="s">
        <v>522</v>
      </c>
      <c r="E303" s="18">
        <v>1</v>
      </c>
      <c r="F303" s="19">
        <v>265.95999999999998</v>
      </c>
      <c r="G303" s="20">
        <f>E303*F303</f>
        <v>265.95999999999998</v>
      </c>
    </row>
    <row r="304" spans="1:7" ht="120" x14ac:dyDescent="0.25">
      <c r="A304" s="26" t="s">
        <v>523</v>
      </c>
      <c r="B304" s="26" t="s">
        <v>523</v>
      </c>
      <c r="C304" s="17" t="s">
        <v>83</v>
      </c>
      <c r="D304" s="27" t="s">
        <v>524</v>
      </c>
      <c r="E304" s="18">
        <v>320</v>
      </c>
      <c r="F304" s="19">
        <v>1.54</v>
      </c>
      <c r="G304" s="20">
        <f>E304*F304</f>
        <v>492.8</v>
      </c>
    </row>
    <row r="305" spans="1:7" ht="150" x14ac:dyDescent="0.25">
      <c r="A305" s="26" t="s">
        <v>525</v>
      </c>
      <c r="B305" s="26" t="s">
        <v>525</v>
      </c>
      <c r="C305" s="17" t="s">
        <v>90</v>
      </c>
      <c r="D305" s="27" t="s">
        <v>526</v>
      </c>
      <c r="E305" s="18">
        <v>1</v>
      </c>
      <c r="F305" s="19">
        <v>964.66</v>
      </c>
      <c r="G305" s="20">
        <f>E305*F305</f>
        <v>964.66</v>
      </c>
    </row>
    <row r="306" spans="1:7" ht="45" x14ac:dyDescent="0.25">
      <c r="A306" s="26" t="s">
        <v>527</v>
      </c>
      <c r="B306" s="26" t="s">
        <v>527</v>
      </c>
      <c r="C306" s="17" t="s">
        <v>90</v>
      </c>
      <c r="D306" s="27" t="s">
        <v>528</v>
      </c>
      <c r="E306" s="18">
        <v>1</v>
      </c>
      <c r="F306" s="19">
        <v>401.58</v>
      </c>
      <c r="G306" s="20">
        <f>E306*F306</f>
        <v>401.58</v>
      </c>
    </row>
    <row r="307" spans="1:7" ht="30" x14ac:dyDescent="0.25">
      <c r="A307" s="26" t="s">
        <v>529</v>
      </c>
      <c r="B307" s="26" t="s">
        <v>529</v>
      </c>
      <c r="C307" s="17" t="s">
        <v>90</v>
      </c>
      <c r="D307" s="27" t="s">
        <v>530</v>
      </c>
      <c r="E307" s="18">
        <v>3</v>
      </c>
      <c r="F307" s="19">
        <v>401.58</v>
      </c>
      <c r="G307" s="20">
        <f>E307*F307</f>
        <v>1204.74</v>
      </c>
    </row>
    <row r="308" spans="1:7" ht="60" x14ac:dyDescent="0.25">
      <c r="A308" s="26" t="s">
        <v>531</v>
      </c>
      <c r="B308" s="26" t="s">
        <v>531</v>
      </c>
      <c r="C308" s="17" t="s">
        <v>90</v>
      </c>
      <c r="D308" s="27" t="s">
        <v>532</v>
      </c>
      <c r="E308" s="18">
        <v>1</v>
      </c>
      <c r="F308" s="19">
        <v>262.2</v>
      </c>
      <c r="G308" s="20">
        <f>E308*F308</f>
        <v>262.2</v>
      </c>
    </row>
    <row r="309" spans="1:7" ht="75" x14ac:dyDescent="0.25">
      <c r="A309" s="26" t="s">
        <v>533</v>
      </c>
      <c r="B309" s="26" t="s">
        <v>533</v>
      </c>
      <c r="C309" s="17" t="s">
        <v>90</v>
      </c>
      <c r="D309" s="27" t="s">
        <v>534</v>
      </c>
      <c r="E309" s="18">
        <v>1</v>
      </c>
      <c r="F309" s="19">
        <v>360</v>
      </c>
      <c r="G309" s="20">
        <f>E309*F309</f>
        <v>360</v>
      </c>
    </row>
    <row r="310" spans="1:7" x14ac:dyDescent="0.25">
      <c r="A310" s="17"/>
      <c r="B310" s="17"/>
      <c r="C310" s="17"/>
      <c r="D310" s="27"/>
      <c r="E310" s="18"/>
      <c r="F310" s="19"/>
      <c r="G310" s="20"/>
    </row>
    <row r="311" spans="1:7" s="4" customFormat="1" ht="12.75" x14ac:dyDescent="0.2">
      <c r="A311" s="25" t="s">
        <v>535</v>
      </c>
      <c r="B311" s="25" t="s">
        <v>535</v>
      </c>
      <c r="C311" s="21"/>
      <c r="D311" s="30" t="s">
        <v>536</v>
      </c>
      <c r="E311" s="22"/>
      <c r="F311" s="23"/>
      <c r="G311" s="24">
        <f>SUM(G313:G318)</f>
        <v>3711.6</v>
      </c>
    </row>
    <row r="312" spans="1:7" x14ac:dyDescent="0.25">
      <c r="A312" s="17"/>
      <c r="B312" s="17"/>
      <c r="C312" s="17"/>
      <c r="D312" s="27"/>
      <c r="E312" s="18"/>
      <c r="F312" s="19"/>
      <c r="G312" s="20"/>
    </row>
    <row r="313" spans="1:7" ht="45" x14ac:dyDescent="0.25">
      <c r="A313" s="26" t="s">
        <v>537</v>
      </c>
      <c r="B313" s="26" t="s">
        <v>537</v>
      </c>
      <c r="C313" s="17" t="s">
        <v>83</v>
      </c>
      <c r="D313" s="27" t="s">
        <v>538</v>
      </c>
      <c r="E313" s="18">
        <v>640</v>
      </c>
      <c r="F313" s="19">
        <v>1.64</v>
      </c>
      <c r="G313" s="20">
        <f>E313*F313</f>
        <v>1049.5999999999999</v>
      </c>
    </row>
    <row r="314" spans="1:7" ht="45" x14ac:dyDescent="0.25">
      <c r="A314" s="26" t="s">
        <v>539</v>
      </c>
      <c r="B314" s="26" t="s">
        <v>539</v>
      </c>
      <c r="C314" s="17" t="s">
        <v>83</v>
      </c>
      <c r="D314" s="27" t="s">
        <v>540</v>
      </c>
      <c r="E314" s="18">
        <v>220</v>
      </c>
      <c r="F314" s="19">
        <v>1.64</v>
      </c>
      <c r="G314" s="20">
        <f>E314*F314</f>
        <v>360.8</v>
      </c>
    </row>
    <row r="315" spans="1:7" ht="45" x14ac:dyDescent="0.25">
      <c r="A315" s="26" t="s">
        <v>541</v>
      </c>
      <c r="B315" s="26" t="s">
        <v>541</v>
      </c>
      <c r="C315" s="17" t="s">
        <v>83</v>
      </c>
      <c r="D315" s="27" t="s">
        <v>542</v>
      </c>
      <c r="E315" s="18">
        <v>480</v>
      </c>
      <c r="F315" s="19">
        <v>0.89</v>
      </c>
      <c r="G315" s="20">
        <f>E315*F315</f>
        <v>427.2</v>
      </c>
    </row>
    <row r="316" spans="1:7" ht="45" x14ac:dyDescent="0.25">
      <c r="A316" s="26" t="s">
        <v>543</v>
      </c>
      <c r="B316" s="26" t="s">
        <v>543</v>
      </c>
      <c r="C316" s="17" t="s">
        <v>83</v>
      </c>
      <c r="D316" s="27" t="s">
        <v>544</v>
      </c>
      <c r="E316" s="18">
        <v>440</v>
      </c>
      <c r="F316" s="19">
        <v>1.25</v>
      </c>
      <c r="G316" s="20">
        <f>E316*F316</f>
        <v>550</v>
      </c>
    </row>
    <row r="317" spans="1:7" ht="45" x14ac:dyDescent="0.25">
      <c r="A317" s="26" t="s">
        <v>545</v>
      </c>
      <c r="B317" s="26" t="s">
        <v>545</v>
      </c>
      <c r="C317" s="17" t="s">
        <v>83</v>
      </c>
      <c r="D317" s="27" t="s">
        <v>546</v>
      </c>
      <c r="E317" s="18">
        <v>200</v>
      </c>
      <c r="F317" s="19">
        <v>2.04</v>
      </c>
      <c r="G317" s="20">
        <f>E317*F317</f>
        <v>408</v>
      </c>
    </row>
    <row r="318" spans="1:7" ht="120" x14ac:dyDescent="0.25">
      <c r="A318" s="26" t="s">
        <v>547</v>
      </c>
      <c r="B318" s="26" t="s">
        <v>547</v>
      </c>
      <c r="C318" s="17" t="s">
        <v>83</v>
      </c>
      <c r="D318" s="27" t="s">
        <v>548</v>
      </c>
      <c r="E318" s="18">
        <v>200</v>
      </c>
      <c r="F318" s="19">
        <v>4.58</v>
      </c>
      <c r="G318" s="20">
        <f>E318*F318</f>
        <v>916</v>
      </c>
    </row>
    <row r="319" spans="1:7" x14ac:dyDescent="0.25">
      <c r="A319" s="17"/>
      <c r="B319" s="17"/>
      <c r="C319" s="17"/>
      <c r="D319" s="27"/>
      <c r="E319" s="18"/>
      <c r="F319" s="19"/>
      <c r="G319" s="20"/>
    </row>
    <row r="320" spans="1:7" s="4" customFormat="1" ht="12.75" x14ac:dyDescent="0.2">
      <c r="A320" s="25" t="s">
        <v>549</v>
      </c>
      <c r="B320" s="25" t="s">
        <v>549</v>
      </c>
      <c r="C320" s="21"/>
      <c r="D320" s="30" t="s">
        <v>550</v>
      </c>
      <c r="E320" s="22"/>
      <c r="F320" s="23"/>
      <c r="G320" s="24">
        <f>G322+G348+G354</f>
        <v>171699.74</v>
      </c>
    </row>
    <row r="321" spans="1:7" x14ac:dyDescent="0.25">
      <c r="A321" s="17"/>
      <c r="B321" s="17"/>
      <c r="C321" s="17"/>
      <c r="D321" s="27"/>
      <c r="E321" s="18"/>
      <c r="F321" s="19"/>
      <c r="G321" s="20"/>
    </row>
    <row r="322" spans="1:7" s="4" customFormat="1" ht="12.75" x14ac:dyDescent="0.2">
      <c r="A322" s="25" t="s">
        <v>551</v>
      </c>
      <c r="B322" s="25" t="s">
        <v>551</v>
      </c>
      <c r="C322" s="21"/>
      <c r="D322" s="30" t="s">
        <v>552</v>
      </c>
      <c r="E322" s="22"/>
      <c r="F322" s="23"/>
      <c r="G322" s="24">
        <f>SUM(G324:G346)</f>
        <v>131602.93</v>
      </c>
    </row>
    <row r="323" spans="1:7" x14ac:dyDescent="0.25">
      <c r="A323" s="17"/>
      <c r="B323" s="17"/>
      <c r="C323" s="17"/>
      <c r="D323" s="27"/>
      <c r="E323" s="18"/>
      <c r="F323" s="19"/>
      <c r="G323" s="20"/>
    </row>
    <row r="324" spans="1:7" ht="105" x14ac:dyDescent="0.25">
      <c r="A324" s="26" t="s">
        <v>553</v>
      </c>
      <c r="B324" s="26" t="s">
        <v>553</v>
      </c>
      <c r="C324" s="17" t="s">
        <v>90</v>
      </c>
      <c r="D324" s="27" t="s">
        <v>554</v>
      </c>
      <c r="E324" s="18">
        <v>1</v>
      </c>
      <c r="F324" s="19">
        <v>3625</v>
      </c>
      <c r="G324" s="20">
        <f>E324*F324</f>
        <v>3625</v>
      </c>
    </row>
    <row r="325" spans="1:7" ht="30" x14ac:dyDescent="0.25">
      <c r="A325" s="26" t="s">
        <v>555</v>
      </c>
      <c r="B325" s="26" t="s">
        <v>555</v>
      </c>
      <c r="C325" s="17" t="s">
        <v>90</v>
      </c>
      <c r="D325" s="27" t="s">
        <v>556</v>
      </c>
      <c r="E325" s="18">
        <v>1</v>
      </c>
      <c r="F325" s="19">
        <v>7381.92</v>
      </c>
      <c r="G325" s="20">
        <f>E325*F325</f>
        <v>7381.92</v>
      </c>
    </row>
    <row r="326" spans="1:7" ht="409.5" x14ac:dyDescent="0.25">
      <c r="A326" s="26" t="s">
        <v>557</v>
      </c>
      <c r="B326" s="26" t="s">
        <v>557</v>
      </c>
      <c r="C326" s="17" t="s">
        <v>90</v>
      </c>
      <c r="D326" s="27" t="s">
        <v>558</v>
      </c>
      <c r="E326" s="18">
        <v>1</v>
      </c>
      <c r="F326" s="19">
        <v>8030.71</v>
      </c>
      <c r="G326" s="20">
        <f>E326*F326</f>
        <v>8030.71</v>
      </c>
    </row>
    <row r="327" spans="1:7" ht="405" x14ac:dyDescent="0.25">
      <c r="A327" s="26" t="s">
        <v>559</v>
      </c>
      <c r="B327" s="26" t="s">
        <v>559</v>
      </c>
      <c r="C327" s="17" t="s">
        <v>90</v>
      </c>
      <c r="D327" s="27" t="s">
        <v>560</v>
      </c>
      <c r="E327" s="18">
        <v>5</v>
      </c>
      <c r="F327" s="19">
        <v>8544.2099999999991</v>
      </c>
      <c r="G327" s="20">
        <f>E327*F327</f>
        <v>42721.05</v>
      </c>
    </row>
    <row r="328" spans="1:7" ht="300" x14ac:dyDescent="0.25">
      <c r="A328" s="26" t="s">
        <v>561</v>
      </c>
      <c r="B328" s="26" t="s">
        <v>561</v>
      </c>
      <c r="C328" s="17" t="s">
        <v>90</v>
      </c>
      <c r="D328" s="27" t="s">
        <v>562</v>
      </c>
      <c r="E328" s="18">
        <v>3</v>
      </c>
      <c r="F328" s="19">
        <v>1412.94</v>
      </c>
      <c r="G328" s="20">
        <f>E328*F328</f>
        <v>4238.82</v>
      </c>
    </row>
    <row r="329" spans="1:7" ht="300" x14ac:dyDescent="0.25">
      <c r="A329" s="26" t="s">
        <v>563</v>
      </c>
      <c r="B329" s="26" t="s">
        <v>563</v>
      </c>
      <c r="C329" s="17" t="s">
        <v>90</v>
      </c>
      <c r="D329" s="27" t="s">
        <v>564</v>
      </c>
      <c r="E329" s="18">
        <v>3</v>
      </c>
      <c r="F329" s="19">
        <v>1577.8</v>
      </c>
      <c r="G329" s="20">
        <f>E329*F329</f>
        <v>4733.3999999999996</v>
      </c>
    </row>
    <row r="330" spans="1:7" ht="285" x14ac:dyDescent="0.25">
      <c r="A330" s="26" t="s">
        <v>565</v>
      </c>
      <c r="B330" s="26" t="s">
        <v>565</v>
      </c>
      <c r="C330" s="17" t="s">
        <v>90</v>
      </c>
      <c r="D330" s="27" t="s">
        <v>566</v>
      </c>
      <c r="E330" s="18">
        <v>9</v>
      </c>
      <c r="F330" s="19">
        <v>1724.38</v>
      </c>
      <c r="G330" s="20">
        <f>E330*F330</f>
        <v>15519.42</v>
      </c>
    </row>
    <row r="331" spans="1:7" ht="195" x14ac:dyDescent="0.25">
      <c r="A331" s="26" t="s">
        <v>567</v>
      </c>
      <c r="B331" s="26" t="s">
        <v>567</v>
      </c>
      <c r="C331" s="17" t="s">
        <v>90</v>
      </c>
      <c r="D331" s="27" t="s">
        <v>568</v>
      </c>
      <c r="E331" s="18">
        <v>2</v>
      </c>
      <c r="F331" s="19">
        <v>1269.3399999999999</v>
      </c>
      <c r="G331" s="20">
        <f>E331*F331</f>
        <v>2538.6799999999998</v>
      </c>
    </row>
    <row r="332" spans="1:7" ht="150" x14ac:dyDescent="0.25">
      <c r="A332" s="26" t="s">
        <v>569</v>
      </c>
      <c r="B332" s="26" t="s">
        <v>569</v>
      </c>
      <c r="C332" s="17" t="s">
        <v>90</v>
      </c>
      <c r="D332" s="27" t="s">
        <v>570</v>
      </c>
      <c r="E332" s="18">
        <v>1</v>
      </c>
      <c r="F332" s="19">
        <v>2820</v>
      </c>
      <c r="G332" s="20">
        <f>E332*F332</f>
        <v>2820</v>
      </c>
    </row>
    <row r="333" spans="1:7" ht="75" x14ac:dyDescent="0.25">
      <c r="A333" s="26" t="s">
        <v>571</v>
      </c>
      <c r="B333" s="26" t="s">
        <v>571</v>
      </c>
      <c r="C333" s="17" t="s">
        <v>28</v>
      </c>
      <c r="D333" s="27" t="s">
        <v>572</v>
      </c>
      <c r="E333" s="18">
        <v>18</v>
      </c>
      <c r="F333" s="19">
        <v>126.58</v>
      </c>
      <c r="G333" s="20">
        <f>E333*F333</f>
        <v>2278.44</v>
      </c>
    </row>
    <row r="334" spans="1:7" ht="90" x14ac:dyDescent="0.25">
      <c r="A334" s="26" t="s">
        <v>573</v>
      </c>
      <c r="B334" s="26" t="s">
        <v>573</v>
      </c>
      <c r="C334" s="17" t="s">
        <v>90</v>
      </c>
      <c r="D334" s="27" t="s">
        <v>574</v>
      </c>
      <c r="E334" s="18">
        <v>1</v>
      </c>
      <c r="F334" s="19">
        <v>437.5</v>
      </c>
      <c r="G334" s="20">
        <f>E334*F334</f>
        <v>437.5</v>
      </c>
    </row>
    <row r="335" spans="1:7" ht="105" x14ac:dyDescent="0.25">
      <c r="A335" s="26" t="s">
        <v>575</v>
      </c>
      <c r="B335" s="26" t="s">
        <v>575</v>
      </c>
      <c r="C335" s="17" t="s">
        <v>90</v>
      </c>
      <c r="D335" s="27" t="s">
        <v>576</v>
      </c>
      <c r="E335" s="18">
        <v>9</v>
      </c>
      <c r="F335" s="19">
        <v>170</v>
      </c>
      <c r="G335" s="20">
        <f>E335*F335</f>
        <v>1530</v>
      </c>
    </row>
    <row r="336" spans="1:7" ht="60" x14ac:dyDescent="0.25">
      <c r="A336" s="26" t="s">
        <v>577</v>
      </c>
      <c r="B336" s="26" t="s">
        <v>577</v>
      </c>
      <c r="C336" s="17" t="s">
        <v>83</v>
      </c>
      <c r="D336" s="27" t="s">
        <v>578</v>
      </c>
      <c r="E336" s="18">
        <v>1400</v>
      </c>
      <c r="F336" s="19">
        <v>4.6900000000000004</v>
      </c>
      <c r="G336" s="20">
        <f>E336*F336</f>
        <v>6566</v>
      </c>
    </row>
    <row r="337" spans="1:7" ht="60" x14ac:dyDescent="0.25">
      <c r="A337" s="26" t="s">
        <v>579</v>
      </c>
      <c r="B337" s="26" t="s">
        <v>579</v>
      </c>
      <c r="C337" s="17" t="s">
        <v>90</v>
      </c>
      <c r="D337" s="27" t="s">
        <v>580</v>
      </c>
      <c r="E337" s="18">
        <v>2</v>
      </c>
      <c r="F337" s="19">
        <v>566.45000000000005</v>
      </c>
      <c r="G337" s="20">
        <f>E337*F337</f>
        <v>1132.9000000000001</v>
      </c>
    </row>
    <row r="338" spans="1:7" ht="315" x14ac:dyDescent="0.25">
      <c r="A338" s="26" t="s">
        <v>581</v>
      </c>
      <c r="B338" s="26" t="s">
        <v>581</v>
      </c>
      <c r="C338" s="17" t="s">
        <v>90</v>
      </c>
      <c r="D338" s="27" t="s">
        <v>582</v>
      </c>
      <c r="E338" s="18">
        <v>2</v>
      </c>
      <c r="F338" s="19">
        <v>480.8</v>
      </c>
      <c r="G338" s="20">
        <f>E338*F338</f>
        <v>961.6</v>
      </c>
    </row>
    <row r="339" spans="1:7" ht="315" x14ac:dyDescent="0.25">
      <c r="A339" s="26" t="s">
        <v>583</v>
      </c>
      <c r="B339" s="26" t="s">
        <v>583</v>
      </c>
      <c r="C339" s="17" t="s">
        <v>90</v>
      </c>
      <c r="D339" s="27" t="s">
        <v>584</v>
      </c>
      <c r="E339" s="18">
        <v>2</v>
      </c>
      <c r="F339" s="19">
        <v>184.06</v>
      </c>
      <c r="G339" s="20">
        <f>E339*F339</f>
        <v>368.12</v>
      </c>
    </row>
    <row r="340" spans="1:7" ht="105" x14ac:dyDescent="0.25">
      <c r="A340" s="26" t="s">
        <v>585</v>
      </c>
      <c r="B340" s="26" t="s">
        <v>585</v>
      </c>
      <c r="C340" s="17" t="s">
        <v>90</v>
      </c>
      <c r="D340" s="27" t="s">
        <v>586</v>
      </c>
      <c r="E340" s="18">
        <v>4</v>
      </c>
      <c r="F340" s="19">
        <v>212.75</v>
      </c>
      <c r="G340" s="20">
        <f>E340*F340</f>
        <v>851</v>
      </c>
    </row>
    <row r="341" spans="1:7" ht="135" x14ac:dyDescent="0.25">
      <c r="A341" s="26" t="s">
        <v>587</v>
      </c>
      <c r="B341" s="26" t="s">
        <v>587</v>
      </c>
      <c r="C341" s="17" t="s">
        <v>90</v>
      </c>
      <c r="D341" s="27" t="s">
        <v>588</v>
      </c>
      <c r="E341" s="18">
        <v>15</v>
      </c>
      <c r="F341" s="19">
        <v>562.69000000000005</v>
      </c>
      <c r="G341" s="20">
        <f>E341*F341</f>
        <v>8440.35</v>
      </c>
    </row>
    <row r="342" spans="1:7" ht="345" x14ac:dyDescent="0.25">
      <c r="A342" s="26" t="s">
        <v>589</v>
      </c>
      <c r="B342" s="26" t="s">
        <v>589</v>
      </c>
      <c r="C342" s="17" t="s">
        <v>90</v>
      </c>
      <c r="D342" s="27" t="s">
        <v>590</v>
      </c>
      <c r="E342" s="18">
        <v>7</v>
      </c>
      <c r="F342" s="19">
        <v>236.25</v>
      </c>
      <c r="G342" s="20">
        <f>E342*F342</f>
        <v>1653.75</v>
      </c>
    </row>
    <row r="343" spans="1:7" ht="225" x14ac:dyDescent="0.25">
      <c r="A343" s="26" t="s">
        <v>591</v>
      </c>
      <c r="B343" s="26" t="s">
        <v>591</v>
      </c>
      <c r="C343" s="17" t="s">
        <v>90</v>
      </c>
      <c r="D343" s="27" t="s">
        <v>592</v>
      </c>
      <c r="E343" s="18">
        <v>1</v>
      </c>
      <c r="F343" s="19">
        <v>5035.28</v>
      </c>
      <c r="G343" s="20">
        <f>E343*F343</f>
        <v>5035.28</v>
      </c>
    </row>
    <row r="344" spans="1:7" ht="225" x14ac:dyDescent="0.25">
      <c r="A344" s="26" t="s">
        <v>593</v>
      </c>
      <c r="B344" s="26" t="s">
        <v>593</v>
      </c>
      <c r="C344" s="17" t="s">
        <v>90</v>
      </c>
      <c r="D344" s="27" t="s">
        <v>594</v>
      </c>
      <c r="E344" s="18">
        <v>1</v>
      </c>
      <c r="F344" s="19">
        <v>8498.99</v>
      </c>
      <c r="G344" s="20">
        <f>E344*F344</f>
        <v>8498.99</v>
      </c>
    </row>
    <row r="345" spans="1:7" ht="409.5" x14ac:dyDescent="0.25">
      <c r="A345" s="26" t="s">
        <v>595</v>
      </c>
      <c r="B345" s="26" t="s">
        <v>595</v>
      </c>
      <c r="C345" s="17" t="s">
        <v>25</v>
      </c>
      <c r="D345" s="27" t="s">
        <v>596</v>
      </c>
      <c r="E345" s="18">
        <v>1</v>
      </c>
      <c r="F345" s="19">
        <v>0</v>
      </c>
      <c r="G345" s="20">
        <f>E345*F345</f>
        <v>0</v>
      </c>
    </row>
    <row r="346" spans="1:7" ht="105" x14ac:dyDescent="0.25">
      <c r="A346" s="26" t="s">
        <v>597</v>
      </c>
      <c r="B346" s="26" t="s">
        <v>597</v>
      </c>
      <c r="C346" s="17" t="s">
        <v>83</v>
      </c>
      <c r="D346" s="27" t="s">
        <v>598</v>
      </c>
      <c r="E346" s="18">
        <v>160</v>
      </c>
      <c r="F346" s="19">
        <v>14</v>
      </c>
      <c r="G346" s="20">
        <f>E346*F346</f>
        <v>2240</v>
      </c>
    </row>
    <row r="347" spans="1:7" x14ac:dyDescent="0.25">
      <c r="A347" s="17"/>
      <c r="B347" s="17"/>
      <c r="C347" s="17"/>
      <c r="D347" s="27"/>
      <c r="E347" s="18"/>
      <c r="F347" s="19"/>
      <c r="G347" s="20"/>
    </row>
    <row r="348" spans="1:7" s="4" customFormat="1" ht="12.75" x14ac:dyDescent="0.2">
      <c r="A348" s="25" t="s">
        <v>599</v>
      </c>
      <c r="B348" s="25" t="s">
        <v>599</v>
      </c>
      <c r="C348" s="21"/>
      <c r="D348" s="30" t="s">
        <v>600</v>
      </c>
      <c r="E348" s="22"/>
      <c r="F348" s="23"/>
      <c r="G348" s="24">
        <f>SUM(G350:G352)</f>
        <v>7812.21</v>
      </c>
    </row>
    <row r="349" spans="1:7" x14ac:dyDescent="0.25">
      <c r="A349" s="17"/>
      <c r="B349" s="17"/>
      <c r="C349" s="17"/>
      <c r="D349" s="27"/>
      <c r="E349" s="18"/>
      <c r="F349" s="19"/>
      <c r="G349" s="20"/>
    </row>
    <row r="350" spans="1:7" ht="165" x14ac:dyDescent="0.25">
      <c r="A350" s="26" t="s">
        <v>601</v>
      </c>
      <c r="B350" s="26" t="s">
        <v>601</v>
      </c>
      <c r="C350" s="17" t="s">
        <v>83</v>
      </c>
      <c r="D350" s="27" t="s">
        <v>602</v>
      </c>
      <c r="E350" s="18">
        <v>18</v>
      </c>
      <c r="F350" s="19">
        <v>25.46</v>
      </c>
      <c r="G350" s="20">
        <f>E350*F350</f>
        <v>458.28</v>
      </c>
    </row>
    <row r="351" spans="1:7" ht="165" x14ac:dyDescent="0.25">
      <c r="A351" s="26" t="s">
        <v>603</v>
      </c>
      <c r="B351" s="26" t="s">
        <v>603</v>
      </c>
      <c r="C351" s="17" t="s">
        <v>83</v>
      </c>
      <c r="D351" s="27" t="s">
        <v>604</v>
      </c>
      <c r="E351" s="18">
        <v>147</v>
      </c>
      <c r="F351" s="19">
        <v>33.19</v>
      </c>
      <c r="G351" s="20">
        <f>E351*F351</f>
        <v>4878.93</v>
      </c>
    </row>
    <row r="352" spans="1:7" ht="75" x14ac:dyDescent="0.25">
      <c r="A352" s="26" t="s">
        <v>605</v>
      </c>
      <c r="B352" s="26" t="s">
        <v>605</v>
      </c>
      <c r="C352" s="17" t="s">
        <v>90</v>
      </c>
      <c r="D352" s="27" t="s">
        <v>606</v>
      </c>
      <c r="E352" s="18">
        <v>10</v>
      </c>
      <c r="F352" s="19">
        <v>247.5</v>
      </c>
      <c r="G352" s="20">
        <f>E352*F352</f>
        <v>2475</v>
      </c>
    </row>
    <row r="353" spans="1:7" x14ac:dyDescent="0.25">
      <c r="A353" s="17"/>
      <c r="B353" s="17"/>
      <c r="C353" s="17"/>
      <c r="D353" s="27"/>
      <c r="E353" s="18"/>
      <c r="F353" s="19"/>
      <c r="G353" s="20"/>
    </row>
    <row r="354" spans="1:7" s="4" customFormat="1" ht="12.75" x14ac:dyDescent="0.2">
      <c r="A354" s="25" t="s">
        <v>607</v>
      </c>
      <c r="B354" s="25" t="s">
        <v>607</v>
      </c>
      <c r="C354" s="21"/>
      <c r="D354" s="30" t="s">
        <v>608</v>
      </c>
      <c r="E354" s="22"/>
      <c r="F354" s="23"/>
      <c r="G354" s="24">
        <f>SUM(G356:G360)</f>
        <v>32284.6</v>
      </c>
    </row>
    <row r="355" spans="1:7" x14ac:dyDescent="0.25">
      <c r="A355" s="17"/>
      <c r="B355" s="17"/>
      <c r="C355" s="17"/>
      <c r="D355" s="27"/>
      <c r="E355" s="18"/>
      <c r="F355" s="19"/>
      <c r="G355" s="20"/>
    </row>
    <row r="356" spans="1:7" ht="75" x14ac:dyDescent="0.25">
      <c r="A356" s="26" t="s">
        <v>609</v>
      </c>
      <c r="B356" s="26" t="s">
        <v>609</v>
      </c>
      <c r="C356" s="17" t="s">
        <v>90</v>
      </c>
      <c r="D356" s="27" t="s">
        <v>610</v>
      </c>
      <c r="E356" s="18">
        <v>8</v>
      </c>
      <c r="F356" s="19">
        <v>43.45</v>
      </c>
      <c r="G356" s="20">
        <f>E356*F356</f>
        <v>347.6</v>
      </c>
    </row>
    <row r="357" spans="1:7" ht="165" x14ac:dyDescent="0.25">
      <c r="A357" s="26" t="s">
        <v>611</v>
      </c>
      <c r="B357" s="26" t="s">
        <v>611</v>
      </c>
      <c r="C357" s="17" t="s">
        <v>15</v>
      </c>
      <c r="D357" s="27" t="s">
        <v>612</v>
      </c>
      <c r="E357" s="18">
        <v>420</v>
      </c>
      <c r="F357" s="19">
        <v>47.5</v>
      </c>
      <c r="G357" s="20">
        <f>E357*F357</f>
        <v>19950</v>
      </c>
    </row>
    <row r="358" spans="1:7" ht="60" x14ac:dyDescent="0.25">
      <c r="A358" s="26" t="s">
        <v>613</v>
      </c>
      <c r="B358" s="26" t="s">
        <v>613</v>
      </c>
      <c r="C358" s="17" t="s">
        <v>102</v>
      </c>
      <c r="D358" s="27" t="s">
        <v>614</v>
      </c>
      <c r="E358" s="18">
        <v>180</v>
      </c>
      <c r="F358" s="19">
        <v>28.04</v>
      </c>
      <c r="G358" s="20">
        <f>E358*F358</f>
        <v>5047.2</v>
      </c>
    </row>
    <row r="359" spans="1:7" ht="135" x14ac:dyDescent="0.25">
      <c r="A359" s="26" t="s">
        <v>615</v>
      </c>
      <c r="B359" s="26" t="s">
        <v>615</v>
      </c>
      <c r="C359" s="17" t="s">
        <v>90</v>
      </c>
      <c r="D359" s="27" t="s">
        <v>616</v>
      </c>
      <c r="E359" s="18">
        <v>50</v>
      </c>
      <c r="F359" s="19">
        <v>57.24</v>
      </c>
      <c r="G359" s="20">
        <f>E359*F359</f>
        <v>2862</v>
      </c>
    </row>
    <row r="360" spans="1:7" ht="135" x14ac:dyDescent="0.25">
      <c r="A360" s="26" t="s">
        <v>617</v>
      </c>
      <c r="B360" s="26" t="s">
        <v>617</v>
      </c>
      <c r="C360" s="17" t="s">
        <v>90</v>
      </c>
      <c r="D360" s="27" t="s">
        <v>618</v>
      </c>
      <c r="E360" s="18">
        <v>20</v>
      </c>
      <c r="F360" s="19">
        <v>203.89</v>
      </c>
      <c r="G360" s="20">
        <f>E360*F360</f>
        <v>4077.8</v>
      </c>
    </row>
    <row r="361" spans="1:7" x14ac:dyDescent="0.25">
      <c r="A361" s="17"/>
      <c r="B361" s="17"/>
      <c r="C361" s="17"/>
      <c r="D361" s="27"/>
      <c r="E361" s="18"/>
      <c r="F361" s="19"/>
      <c r="G361" s="20"/>
    </row>
    <row r="362" spans="1:7" s="4" customFormat="1" ht="12.75" x14ac:dyDescent="0.2">
      <c r="A362" s="25" t="s">
        <v>619</v>
      </c>
      <c r="B362" s="25" t="s">
        <v>619</v>
      </c>
      <c r="C362" s="21"/>
      <c r="D362" s="30" t="s">
        <v>620</v>
      </c>
      <c r="E362" s="22"/>
      <c r="F362" s="23"/>
      <c r="G362" s="24">
        <f>SUM(G364:G383)</f>
        <v>43516.65</v>
      </c>
    </row>
    <row r="363" spans="1:7" x14ac:dyDescent="0.25">
      <c r="A363" s="17"/>
      <c r="B363" s="17"/>
      <c r="C363" s="17"/>
      <c r="D363" s="27"/>
      <c r="E363" s="18"/>
      <c r="F363" s="19"/>
      <c r="G363" s="20"/>
    </row>
    <row r="364" spans="1:7" ht="120" x14ac:dyDescent="0.25">
      <c r="A364" s="26" t="s">
        <v>621</v>
      </c>
      <c r="B364" s="26" t="s">
        <v>621</v>
      </c>
      <c r="C364" s="17" t="s">
        <v>90</v>
      </c>
      <c r="D364" s="27" t="s">
        <v>622</v>
      </c>
      <c r="E364" s="18">
        <v>1</v>
      </c>
      <c r="F364" s="19">
        <v>330</v>
      </c>
      <c r="G364" s="20">
        <f>E364*F364</f>
        <v>330</v>
      </c>
    </row>
    <row r="365" spans="1:7" ht="195" x14ac:dyDescent="0.25">
      <c r="A365" s="26" t="s">
        <v>623</v>
      </c>
      <c r="B365" s="26" t="s">
        <v>623</v>
      </c>
      <c r="C365" s="17" t="s">
        <v>97</v>
      </c>
      <c r="D365" s="27" t="s">
        <v>624</v>
      </c>
      <c r="E365" s="18">
        <v>1</v>
      </c>
      <c r="F365" s="19">
        <v>452.63</v>
      </c>
      <c r="G365" s="20">
        <f>E365*F365</f>
        <v>452.63</v>
      </c>
    </row>
    <row r="366" spans="1:7" ht="210" x14ac:dyDescent="0.25">
      <c r="A366" s="26" t="s">
        <v>625</v>
      </c>
      <c r="B366" s="26" t="s">
        <v>625</v>
      </c>
      <c r="C366" s="17" t="s">
        <v>90</v>
      </c>
      <c r="D366" s="27" t="s">
        <v>626</v>
      </c>
      <c r="E366" s="18">
        <v>4</v>
      </c>
      <c r="F366" s="19">
        <v>479.78</v>
      </c>
      <c r="G366" s="20">
        <f>E366*F366</f>
        <v>1919.12</v>
      </c>
    </row>
    <row r="367" spans="1:7" ht="150" x14ac:dyDescent="0.25">
      <c r="A367" s="26" t="s">
        <v>627</v>
      </c>
      <c r="B367" s="26" t="s">
        <v>627</v>
      </c>
      <c r="C367" s="17" t="s">
        <v>90</v>
      </c>
      <c r="D367" s="27" t="s">
        <v>628</v>
      </c>
      <c r="E367" s="18">
        <v>4</v>
      </c>
      <c r="F367" s="19">
        <v>1267.3699999999999</v>
      </c>
      <c r="G367" s="20">
        <f>E367*F367</f>
        <v>5069.4799999999996</v>
      </c>
    </row>
    <row r="368" spans="1:7" ht="285" x14ac:dyDescent="0.25">
      <c r="A368" s="26" t="s">
        <v>629</v>
      </c>
      <c r="B368" s="26" t="s">
        <v>629</v>
      </c>
      <c r="C368" s="17" t="s">
        <v>90</v>
      </c>
      <c r="D368" s="27" t="s">
        <v>630</v>
      </c>
      <c r="E368" s="18">
        <v>1</v>
      </c>
      <c r="F368" s="19">
        <v>5431.56</v>
      </c>
      <c r="G368" s="20">
        <f>E368*F368</f>
        <v>5431.56</v>
      </c>
    </row>
    <row r="369" spans="1:7" ht="135" x14ac:dyDescent="0.25">
      <c r="A369" s="26" t="s">
        <v>631</v>
      </c>
      <c r="B369" s="26" t="s">
        <v>631</v>
      </c>
      <c r="C369" s="17" t="s">
        <v>83</v>
      </c>
      <c r="D369" s="27" t="s">
        <v>332</v>
      </c>
      <c r="E369" s="18">
        <v>26</v>
      </c>
      <c r="F369" s="19">
        <v>45.26</v>
      </c>
      <c r="G369" s="20">
        <f>E369*F369</f>
        <v>1176.76</v>
      </c>
    </row>
    <row r="370" spans="1:7" ht="135" x14ac:dyDescent="0.25">
      <c r="A370" s="26" t="s">
        <v>632</v>
      </c>
      <c r="B370" s="26" t="s">
        <v>632</v>
      </c>
      <c r="C370" s="17" t="s">
        <v>83</v>
      </c>
      <c r="D370" s="27" t="s">
        <v>633</v>
      </c>
      <c r="E370" s="18">
        <v>15</v>
      </c>
      <c r="F370" s="19">
        <v>62.02</v>
      </c>
      <c r="G370" s="20">
        <f>E370*F370</f>
        <v>930.3</v>
      </c>
    </row>
    <row r="371" spans="1:7" ht="150" x14ac:dyDescent="0.25">
      <c r="A371" s="26" t="s">
        <v>634</v>
      </c>
      <c r="B371" s="26" t="s">
        <v>634</v>
      </c>
      <c r="C371" s="17" t="s">
        <v>83</v>
      </c>
      <c r="D371" s="27" t="s">
        <v>635</v>
      </c>
      <c r="E371" s="18">
        <v>72</v>
      </c>
      <c r="F371" s="19">
        <v>54.31</v>
      </c>
      <c r="G371" s="20">
        <f>E371*F371</f>
        <v>3910.32</v>
      </c>
    </row>
    <row r="372" spans="1:7" ht="90" x14ac:dyDescent="0.25">
      <c r="A372" s="26" t="s">
        <v>636</v>
      </c>
      <c r="B372" s="26" t="s">
        <v>636</v>
      </c>
      <c r="C372" s="17" t="s">
        <v>90</v>
      </c>
      <c r="D372" s="27" t="s">
        <v>637</v>
      </c>
      <c r="E372" s="18">
        <v>12</v>
      </c>
      <c r="F372" s="19">
        <v>44.35</v>
      </c>
      <c r="G372" s="20">
        <f>E372*F372</f>
        <v>532.20000000000005</v>
      </c>
    </row>
    <row r="373" spans="1:7" ht="75" x14ac:dyDescent="0.25">
      <c r="A373" s="26" t="s">
        <v>638</v>
      </c>
      <c r="B373" s="26" t="s">
        <v>638</v>
      </c>
      <c r="C373" s="17" t="s">
        <v>90</v>
      </c>
      <c r="D373" s="27" t="s">
        <v>639</v>
      </c>
      <c r="E373" s="18">
        <v>1</v>
      </c>
      <c r="F373" s="19">
        <v>95.05</v>
      </c>
      <c r="G373" s="20">
        <f>E373*F373</f>
        <v>95.05</v>
      </c>
    </row>
    <row r="374" spans="1:7" ht="75" x14ac:dyDescent="0.25">
      <c r="A374" s="26" t="s">
        <v>640</v>
      </c>
      <c r="B374" s="26" t="s">
        <v>640</v>
      </c>
      <c r="C374" s="17" t="s">
        <v>90</v>
      </c>
      <c r="D374" s="27" t="s">
        <v>641</v>
      </c>
      <c r="E374" s="18">
        <v>21</v>
      </c>
      <c r="F374" s="19">
        <v>9.0500000000000007</v>
      </c>
      <c r="G374" s="20">
        <f>E374*F374</f>
        <v>190.05</v>
      </c>
    </row>
    <row r="375" spans="1:7" ht="75" x14ac:dyDescent="0.25">
      <c r="A375" s="26" t="s">
        <v>642</v>
      </c>
      <c r="B375" s="26" t="s">
        <v>642</v>
      </c>
      <c r="C375" s="17" t="s">
        <v>90</v>
      </c>
      <c r="D375" s="27" t="s">
        <v>643</v>
      </c>
      <c r="E375" s="18">
        <v>28</v>
      </c>
      <c r="F375" s="19">
        <v>9.9600000000000009</v>
      </c>
      <c r="G375" s="20">
        <f>E375*F375</f>
        <v>278.88</v>
      </c>
    </row>
    <row r="376" spans="1:7" ht="60" x14ac:dyDescent="0.25">
      <c r="A376" s="26" t="s">
        <v>644</v>
      </c>
      <c r="B376" s="26" t="s">
        <v>644</v>
      </c>
      <c r="C376" s="17" t="s">
        <v>90</v>
      </c>
      <c r="D376" s="27" t="s">
        <v>645</v>
      </c>
      <c r="E376" s="18">
        <v>3</v>
      </c>
      <c r="F376" s="19">
        <v>76.94</v>
      </c>
      <c r="G376" s="20">
        <f>E376*F376</f>
        <v>230.82</v>
      </c>
    </row>
    <row r="377" spans="1:7" ht="90" x14ac:dyDescent="0.25">
      <c r="A377" s="26" t="s">
        <v>646</v>
      </c>
      <c r="B377" s="26" t="s">
        <v>646</v>
      </c>
      <c r="C377" s="17" t="s">
        <v>90</v>
      </c>
      <c r="D377" s="27" t="s">
        <v>647</v>
      </c>
      <c r="E377" s="18">
        <v>24</v>
      </c>
      <c r="F377" s="19">
        <v>90.53</v>
      </c>
      <c r="G377" s="20">
        <f>E377*F377</f>
        <v>2172.7199999999998</v>
      </c>
    </row>
    <row r="378" spans="1:7" ht="135" x14ac:dyDescent="0.25">
      <c r="A378" s="26" t="s">
        <v>648</v>
      </c>
      <c r="B378" s="26" t="s">
        <v>648</v>
      </c>
      <c r="C378" s="17" t="s">
        <v>90</v>
      </c>
      <c r="D378" s="27" t="s">
        <v>649</v>
      </c>
      <c r="E378" s="18">
        <v>2</v>
      </c>
      <c r="F378" s="19">
        <v>113.16</v>
      </c>
      <c r="G378" s="20">
        <f>E378*F378</f>
        <v>226.32</v>
      </c>
    </row>
    <row r="379" spans="1:7" ht="120" x14ac:dyDescent="0.25">
      <c r="A379" s="26" t="s">
        <v>650</v>
      </c>
      <c r="B379" s="26" t="s">
        <v>650</v>
      </c>
      <c r="C379" s="17" t="s">
        <v>90</v>
      </c>
      <c r="D379" s="27" t="s">
        <v>651</v>
      </c>
      <c r="E379" s="18">
        <v>1</v>
      </c>
      <c r="F379" s="19">
        <v>552.20000000000005</v>
      </c>
      <c r="G379" s="20">
        <f>E379*F379</f>
        <v>552.20000000000005</v>
      </c>
    </row>
    <row r="380" spans="1:7" ht="105" x14ac:dyDescent="0.25">
      <c r="A380" s="26" t="s">
        <v>652</v>
      </c>
      <c r="B380" s="26" t="s">
        <v>652</v>
      </c>
      <c r="C380" s="17" t="s">
        <v>90</v>
      </c>
      <c r="D380" s="27" t="s">
        <v>653</v>
      </c>
      <c r="E380" s="18">
        <v>44</v>
      </c>
      <c r="F380" s="19">
        <v>58.84</v>
      </c>
      <c r="G380" s="20">
        <f>E380*F380</f>
        <v>2588.96</v>
      </c>
    </row>
    <row r="381" spans="1:7" ht="90" x14ac:dyDescent="0.25">
      <c r="A381" s="26" t="s">
        <v>654</v>
      </c>
      <c r="B381" s="26" t="s">
        <v>654</v>
      </c>
      <c r="C381" s="17" t="s">
        <v>90</v>
      </c>
      <c r="D381" s="27" t="s">
        <v>655</v>
      </c>
      <c r="E381" s="18">
        <v>4</v>
      </c>
      <c r="F381" s="19">
        <v>56.12</v>
      </c>
      <c r="G381" s="20">
        <f>E381*F381</f>
        <v>224.48</v>
      </c>
    </row>
    <row r="382" spans="1:7" ht="90" x14ac:dyDescent="0.25">
      <c r="A382" s="26" t="s">
        <v>656</v>
      </c>
      <c r="B382" s="26" t="s">
        <v>656</v>
      </c>
      <c r="C382" s="17" t="s">
        <v>90</v>
      </c>
      <c r="D382" s="27" t="s">
        <v>657</v>
      </c>
      <c r="E382" s="18">
        <v>5</v>
      </c>
      <c r="F382" s="19">
        <v>108.64</v>
      </c>
      <c r="G382" s="20">
        <f>E382*F382</f>
        <v>543.20000000000005</v>
      </c>
    </row>
    <row r="383" spans="1:7" ht="135" x14ac:dyDescent="0.25">
      <c r="A383" s="26" t="s">
        <v>658</v>
      </c>
      <c r="B383" s="26" t="s">
        <v>658</v>
      </c>
      <c r="C383" s="17" t="s">
        <v>83</v>
      </c>
      <c r="D383" s="27" t="s">
        <v>659</v>
      </c>
      <c r="E383" s="18">
        <v>1180</v>
      </c>
      <c r="F383" s="19">
        <v>14.12</v>
      </c>
      <c r="G383" s="20">
        <f>E383*F383</f>
        <v>16661.599999999999</v>
      </c>
    </row>
    <row r="384" spans="1:7" x14ac:dyDescent="0.25">
      <c r="A384" s="17"/>
      <c r="B384" s="17"/>
      <c r="C384" s="17"/>
      <c r="D384" s="27"/>
      <c r="E384" s="18"/>
      <c r="F384" s="19"/>
      <c r="G384" s="20"/>
    </row>
    <row r="385" spans="1:7" s="4" customFormat="1" ht="12.75" x14ac:dyDescent="0.2">
      <c r="A385" s="25" t="s">
        <v>660</v>
      </c>
      <c r="B385" s="25" t="s">
        <v>660</v>
      </c>
      <c r="C385" s="21"/>
      <c r="D385" s="30" t="s">
        <v>661</v>
      </c>
      <c r="E385" s="22"/>
      <c r="F385" s="23"/>
      <c r="G385" s="24">
        <f>SUM(G387:G387)</f>
        <v>6250</v>
      </c>
    </row>
    <row r="386" spans="1:7" x14ac:dyDescent="0.25">
      <c r="A386" s="17"/>
      <c r="B386" s="17"/>
      <c r="C386" s="17"/>
      <c r="D386" s="27"/>
      <c r="E386" s="18"/>
      <c r="F386" s="19"/>
      <c r="G386" s="20"/>
    </row>
    <row r="387" spans="1:7" ht="180" x14ac:dyDescent="0.25">
      <c r="A387" s="26" t="s">
        <v>662</v>
      </c>
      <c r="B387" s="26" t="s">
        <v>662</v>
      </c>
      <c r="C387" s="17" t="s">
        <v>90</v>
      </c>
      <c r="D387" s="27" t="s">
        <v>663</v>
      </c>
      <c r="E387" s="18">
        <v>40</v>
      </c>
      <c r="F387" s="19">
        <v>156.25</v>
      </c>
      <c r="G387" s="20">
        <f>E387*F387</f>
        <v>6250</v>
      </c>
    </row>
    <row r="388" spans="1:7" x14ac:dyDescent="0.25">
      <c r="A388" s="17"/>
      <c r="B388" s="17"/>
      <c r="C388" s="17"/>
      <c r="D388" s="27"/>
      <c r="E388" s="18"/>
      <c r="F388" s="19"/>
      <c r="G388" s="20"/>
    </row>
    <row r="389" spans="1:7" s="4" customFormat="1" ht="12.75" x14ac:dyDescent="0.2">
      <c r="A389" s="25" t="s">
        <v>664</v>
      </c>
      <c r="B389" s="25" t="s">
        <v>664</v>
      </c>
      <c r="C389" s="21"/>
      <c r="D389" s="30" t="s">
        <v>665</v>
      </c>
      <c r="E389" s="22"/>
      <c r="F389" s="23"/>
      <c r="G389" s="24">
        <f>SUM(G391:G391)</f>
        <v>856.25</v>
      </c>
    </row>
    <row r="390" spans="1:7" x14ac:dyDescent="0.25">
      <c r="A390" s="17"/>
      <c r="B390" s="17"/>
      <c r="C390" s="17"/>
      <c r="D390" s="27"/>
      <c r="E390" s="18"/>
      <c r="F390" s="19"/>
      <c r="G390" s="20"/>
    </row>
    <row r="391" spans="1:7" ht="150" x14ac:dyDescent="0.25">
      <c r="A391" s="26" t="s">
        <v>666</v>
      </c>
      <c r="B391" s="26" t="s">
        <v>666</v>
      </c>
      <c r="C391" s="17" t="s">
        <v>25</v>
      </c>
      <c r="D391" s="27" t="s">
        <v>667</v>
      </c>
      <c r="E391" s="18">
        <v>1</v>
      </c>
      <c r="F391" s="19">
        <v>856.25</v>
      </c>
      <c r="G391" s="20">
        <f>E391*F391</f>
        <v>856.25</v>
      </c>
    </row>
    <row r="392" spans="1:7" x14ac:dyDescent="0.25">
      <c r="A392" s="17"/>
      <c r="B392" s="17"/>
      <c r="C392" s="17"/>
      <c r="D392" s="27"/>
      <c r="E392" s="18"/>
      <c r="F392" s="19"/>
      <c r="G392" s="20"/>
    </row>
    <row r="393" spans="1:7" s="4" customFormat="1" ht="12.75" x14ac:dyDescent="0.2">
      <c r="A393" s="25" t="s">
        <v>668</v>
      </c>
      <c r="B393" s="25" t="s">
        <v>668</v>
      </c>
      <c r="C393" s="21"/>
      <c r="D393" s="30" t="s">
        <v>669</v>
      </c>
      <c r="E393" s="22"/>
      <c r="F393" s="23"/>
      <c r="G393" s="24">
        <f>SUM(G395:G395)</f>
        <v>13328.44</v>
      </c>
    </row>
    <row r="394" spans="1:7" x14ac:dyDescent="0.25">
      <c r="A394" s="17"/>
      <c r="B394" s="17"/>
      <c r="C394" s="17"/>
      <c r="D394" s="27"/>
      <c r="E394" s="18"/>
      <c r="F394" s="19"/>
      <c r="G394" s="20"/>
    </row>
    <row r="395" spans="1:7" ht="120" x14ac:dyDescent="0.25">
      <c r="A395" s="26" t="s">
        <v>670</v>
      </c>
      <c r="B395" s="26" t="s">
        <v>670</v>
      </c>
      <c r="C395" s="17" t="s">
        <v>90</v>
      </c>
      <c r="D395" s="27" t="s">
        <v>671</v>
      </c>
      <c r="E395" s="18">
        <v>1</v>
      </c>
      <c r="F395" s="19">
        <v>13328.44</v>
      </c>
      <c r="G395" s="20">
        <f>E395*F395</f>
        <v>13328.44</v>
      </c>
    </row>
    <row r="396" spans="1:7" x14ac:dyDescent="0.25">
      <c r="A396" s="17"/>
      <c r="B396" s="17"/>
      <c r="C396" s="17"/>
      <c r="D396" s="27"/>
      <c r="E396" s="18"/>
      <c r="F396" s="19"/>
      <c r="G396" s="20"/>
    </row>
    <row r="397" spans="1:7" s="4" customFormat="1" ht="12.75" x14ac:dyDescent="0.2">
      <c r="A397" s="25" t="s">
        <v>672</v>
      </c>
      <c r="B397" s="25" t="s">
        <v>672</v>
      </c>
      <c r="C397" s="21"/>
      <c r="D397" s="30" t="s">
        <v>673</v>
      </c>
      <c r="E397" s="22"/>
      <c r="F397" s="23"/>
      <c r="G397" s="24">
        <f>SUM(G399:G399)</f>
        <v>0</v>
      </c>
    </row>
    <row r="398" spans="1:7" x14ac:dyDescent="0.25">
      <c r="A398" s="17"/>
      <c r="B398" s="17"/>
      <c r="C398" s="17"/>
      <c r="D398" s="27"/>
      <c r="E398" s="18"/>
      <c r="F398" s="19"/>
      <c r="G398" s="20"/>
    </row>
    <row r="399" spans="1:7" ht="165" x14ac:dyDescent="0.25">
      <c r="A399" s="26" t="s">
        <v>674</v>
      </c>
      <c r="B399" s="26" t="s">
        <v>674</v>
      </c>
      <c r="C399" s="17"/>
      <c r="D399" s="27" t="s">
        <v>675</v>
      </c>
      <c r="E399" s="18">
        <v>0</v>
      </c>
      <c r="F399" s="19">
        <v>0</v>
      </c>
      <c r="G399" s="20">
        <f>E399*F399</f>
        <v>0</v>
      </c>
    </row>
  </sheetData>
  <mergeCells count="1">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Arancha</dc:creator>
  <cp:lastModifiedBy>Arancha</cp:lastModifiedBy>
  <dcterms:created xsi:type="dcterms:W3CDTF">2025-12-09T16:45:17Z</dcterms:created>
  <dcterms:modified xsi:type="dcterms:W3CDTF">2025-12-09T16:47:00Z</dcterms:modified>
</cp:coreProperties>
</file>