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AppData\Local\Microsoft\Windows\INetCache\Content.Outlook\MM69SV7U\"/>
    </mc:Choice>
  </mc:AlternateContent>
  <xr:revisionPtr revIDLastSave="0" documentId="13_ncr:1_{81ECB25D-3116-4A4E-8DDF-E16FD5ADD1FD}" xr6:coauthVersionLast="47" xr6:coauthVersionMax="47" xr10:uidLastSave="{00000000-0000-0000-0000-000000000000}"/>
  <bookViews>
    <workbookView xWindow="-120" yWindow="-120" windowWidth="21840" windowHeight="13140" xr2:uid="{2603FBC9-E120-49B6-9F13-1BD33BF9C9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1" i="1" l="1"/>
  <c r="F161" i="1"/>
  <c r="G157" i="1"/>
  <c r="G159" i="1"/>
  <c r="E157" i="1"/>
  <c r="F157" i="1"/>
  <c r="F159" i="1"/>
  <c r="G158" i="1"/>
  <c r="G153" i="1"/>
  <c r="G155" i="1"/>
  <c r="E153" i="1"/>
  <c r="F153" i="1"/>
  <c r="F155" i="1"/>
  <c r="G154" i="1"/>
  <c r="G143" i="1"/>
  <c r="G151" i="1"/>
  <c r="E143" i="1"/>
  <c r="F143" i="1"/>
  <c r="F151" i="1"/>
  <c r="G150" i="1"/>
  <c r="G149" i="1"/>
  <c r="G148" i="1"/>
  <c r="G147" i="1"/>
  <c r="G146" i="1"/>
  <c r="G145" i="1"/>
  <c r="G144" i="1"/>
  <c r="G70" i="1"/>
  <c r="G141" i="1"/>
  <c r="E70" i="1"/>
  <c r="F70" i="1"/>
  <c r="F141" i="1"/>
  <c r="G133" i="1"/>
  <c r="G139" i="1"/>
  <c r="E133" i="1"/>
  <c r="F133" i="1"/>
  <c r="F139" i="1"/>
  <c r="G138" i="1"/>
  <c r="G137" i="1"/>
  <c r="G136" i="1"/>
  <c r="G135" i="1"/>
  <c r="G134" i="1"/>
  <c r="G126" i="1"/>
  <c r="G131" i="1"/>
  <c r="E126" i="1"/>
  <c r="F126" i="1"/>
  <c r="F131" i="1"/>
  <c r="G130" i="1"/>
  <c r="G129" i="1"/>
  <c r="G128" i="1"/>
  <c r="G127" i="1"/>
  <c r="G109" i="1"/>
  <c r="G124" i="1"/>
  <c r="E109" i="1"/>
  <c r="F109" i="1"/>
  <c r="F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88" i="1"/>
  <c r="G107" i="1"/>
  <c r="E88" i="1"/>
  <c r="F88" i="1"/>
  <c r="F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3" i="1"/>
  <c r="G86" i="1"/>
  <c r="E83" i="1"/>
  <c r="F83" i="1"/>
  <c r="F86" i="1"/>
  <c r="G85" i="1"/>
  <c r="G84" i="1"/>
  <c r="G71" i="1"/>
  <c r="G81" i="1"/>
  <c r="E71" i="1"/>
  <c r="F71" i="1"/>
  <c r="F81" i="1"/>
  <c r="G80" i="1"/>
  <c r="G79" i="1"/>
  <c r="G78" i="1"/>
  <c r="G77" i="1"/>
  <c r="G76" i="1"/>
  <c r="G75" i="1"/>
  <c r="G74" i="1"/>
  <c r="G73" i="1"/>
  <c r="G72" i="1"/>
  <c r="G65" i="1"/>
  <c r="G68" i="1"/>
  <c r="E65" i="1"/>
  <c r="F65" i="1"/>
  <c r="F68" i="1"/>
  <c r="G67" i="1"/>
  <c r="G66" i="1"/>
  <c r="G60" i="1"/>
  <c r="G63" i="1"/>
  <c r="E60" i="1"/>
  <c r="F60" i="1"/>
  <c r="F63" i="1"/>
  <c r="G62" i="1"/>
  <c r="G61" i="1"/>
  <c r="G56" i="1"/>
  <c r="G58" i="1"/>
  <c r="E56" i="1"/>
  <c r="F56" i="1"/>
  <c r="F58" i="1"/>
  <c r="G57" i="1"/>
  <c r="G49" i="1"/>
  <c r="G54" i="1"/>
  <c r="E49" i="1"/>
  <c r="F49" i="1"/>
  <c r="F54" i="1"/>
  <c r="G53" i="1"/>
  <c r="G52" i="1"/>
  <c r="G51" i="1"/>
  <c r="G50" i="1"/>
  <c r="G44" i="1"/>
  <c r="G47" i="1"/>
  <c r="E44" i="1"/>
  <c r="F44" i="1"/>
  <c r="F47" i="1"/>
  <c r="G46" i="1"/>
  <c r="G45" i="1"/>
  <c r="G40" i="1"/>
  <c r="G42" i="1"/>
  <c r="E40" i="1"/>
  <c r="F40" i="1"/>
  <c r="F42" i="1"/>
  <c r="G41" i="1"/>
  <c r="G33" i="1"/>
  <c r="G38" i="1"/>
  <c r="E33" i="1"/>
  <c r="F33" i="1"/>
  <c r="F38" i="1"/>
  <c r="G37" i="1"/>
  <c r="G36" i="1"/>
  <c r="G35" i="1"/>
  <c r="G34" i="1"/>
  <c r="G23" i="1"/>
  <c r="G31" i="1"/>
  <c r="E23" i="1"/>
  <c r="F23" i="1"/>
  <c r="F31" i="1"/>
  <c r="G30" i="1"/>
  <c r="G29" i="1"/>
  <c r="G28" i="1"/>
  <c r="G27" i="1"/>
  <c r="G26" i="1"/>
  <c r="G25" i="1"/>
  <c r="G24" i="1"/>
  <c r="G12" i="1"/>
  <c r="G21" i="1"/>
  <c r="E12" i="1"/>
  <c r="F12" i="1"/>
  <c r="F21" i="1"/>
  <c r="G20" i="1"/>
  <c r="G19" i="1"/>
  <c r="G18" i="1"/>
  <c r="G17" i="1"/>
  <c r="G16" i="1"/>
  <c r="G15" i="1"/>
  <c r="G14" i="1"/>
  <c r="G13" i="1"/>
  <c r="G4" i="1"/>
  <c r="G10" i="1"/>
  <c r="E4" i="1"/>
  <c r="F4" i="1"/>
  <c r="F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<sst xmlns="http://schemas.openxmlformats.org/spreadsheetml/2006/main" count="498" uniqueCount="261">
  <si>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</si>
  <si>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</si>
  <si>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</si>
  <si>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</si>
  <si>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</si>
  <si>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</si>
  <si>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</si>
  <si>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</si>
  <si>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01           </t>
  </si>
  <si>
    <t>DEMOLICIONES</t>
  </si>
  <si>
    <t>Capítulo</t>
  </si>
  <si>
    <t/>
  </si>
  <si>
    <t xml:space="preserve">DVM001       </t>
  </si>
  <si>
    <t>VACIADO DE LOCAL EXISTENTE</t>
  </si>
  <si>
    <t>Partida</t>
  </si>
  <si>
    <t xml:space="preserve">DCUX010      </t>
  </si>
  <si>
    <t>DEMOLICIÓN DE VOLUMEN EXISTENTE</t>
  </si>
  <si>
    <t xml:space="preserve">DLC020       </t>
  </si>
  <si>
    <t>LEVANTADO DE CARPINTERÍA EXTERIOR</t>
  </si>
  <si>
    <t>m²</t>
  </si>
  <si>
    <t xml:space="preserve">DRS020       </t>
  </si>
  <si>
    <t>DEMOLICIÓN PUNTUAL DE PAVIMENTO</t>
  </si>
  <si>
    <t xml:space="preserve">DIE060       </t>
  </si>
  <si>
    <t>ANULACIÓN Y DESMONTAJE INSTALACIONES</t>
  </si>
  <si>
    <t>ud</t>
  </si>
  <si>
    <t>01</t>
  </si>
  <si>
    <t xml:space="preserve">02           </t>
  </si>
  <si>
    <t>TABIQUERÍA</t>
  </si>
  <si>
    <t xml:space="preserve">FBY019       </t>
  </si>
  <si>
    <t>TABIQUE DE PLACAS DE YESO LAMINADO PARA GRANDES ALTURAS (18/100/</t>
  </si>
  <si>
    <t xml:space="preserve">FBY015       </t>
  </si>
  <si>
    <t>TABIQUE DE PLACAS DE YESO LAMINADO CON ALTURA PARCIAL Y REFUERZO</t>
  </si>
  <si>
    <t xml:space="preserve">RRY015       </t>
  </si>
  <si>
    <t>TRASDOSADO AUTOPORTANTE PLACAS DE YESO LAMINADO STANDARD (15/48)</t>
  </si>
  <si>
    <t xml:space="preserve">RRY077       </t>
  </si>
  <si>
    <t>TRASDOSADO AUTOPORTANTE DE PLACAS DE YESO LAMINADO (16+18/100)C/</t>
  </si>
  <si>
    <t xml:space="preserve">RRY005       </t>
  </si>
  <si>
    <t xml:space="preserve">IPYLH        </t>
  </si>
  <si>
    <t>INCREMENTO POR INCORPORACIÓN DE PLACA PYL 15 H1</t>
  </si>
  <si>
    <t xml:space="preserve">REF010       </t>
  </si>
  <si>
    <t>REFUERZO ESTRUCTURAL TABLERO DE MELAMINA EGGER</t>
  </si>
  <si>
    <t xml:space="preserve">IPYLOSB      </t>
  </si>
  <si>
    <t>INCREMENTO POR CAMBIO DE PLACA PYL 15 STD A 16 DM PARAM. VERT</t>
  </si>
  <si>
    <t>02</t>
  </si>
  <si>
    <t xml:space="preserve">03           </t>
  </si>
  <si>
    <t>FALSOS TECHOS</t>
  </si>
  <si>
    <t xml:space="preserve">RTC016       </t>
  </si>
  <si>
    <t>FALSO TECHO CONTINUO DE PLACAS DE YESO LAMINADO</t>
  </si>
  <si>
    <t xml:space="preserve">IFTH1        </t>
  </si>
  <si>
    <t>INCREMENTO POR CAMBIO DE PLACA YESO LAMINADO 15 STD POR 15 H1 PA</t>
  </si>
  <si>
    <t xml:space="preserve">FOSD1A       </t>
  </si>
  <si>
    <t>FOSEADO FALSO TECHO D1 (OPCIÓN 1)</t>
  </si>
  <si>
    <t>m</t>
  </si>
  <si>
    <t xml:space="preserve">FOSD2A       </t>
  </si>
  <si>
    <t>FOSEADO FALSO TECHO D2 (OPCIÓN 1)</t>
  </si>
  <si>
    <t xml:space="preserve">FOSD1B       </t>
  </si>
  <si>
    <t>FOSEADO FALSO TECHO D1 (OPCIÓN 2)</t>
  </si>
  <si>
    <t xml:space="preserve">FOSD2B       </t>
  </si>
  <si>
    <t>FOSEADO FALSO TECHO D2 (OPCIÓN 2)</t>
  </si>
  <si>
    <t xml:space="preserve">RTC021       </t>
  </si>
  <si>
    <t>TRAMPILLA PARA FALSO TECHO CONTINUO DE PLACAS DE YESO LAMINADO</t>
  </si>
  <si>
    <t>03</t>
  </si>
  <si>
    <t xml:space="preserve">04           </t>
  </si>
  <si>
    <t>PAVIMENTOS</t>
  </si>
  <si>
    <t xml:space="preserve">RSA020       </t>
  </si>
  <si>
    <t>CAPA FINA DE MORTERO AUTONIVELANTE DE CEMENTO</t>
  </si>
  <si>
    <t xml:space="preserve">RSS047       </t>
  </si>
  <si>
    <t>PAVIMENTO VINÍLICO</t>
  </si>
  <si>
    <t xml:space="preserve">RSS100       </t>
  </si>
  <si>
    <t>RODAPIÉ DE PVC</t>
  </si>
  <si>
    <t xml:space="preserve">RSF011       </t>
  </si>
  <si>
    <t>FELPUDO DE PVC</t>
  </si>
  <si>
    <t>04</t>
  </si>
  <si>
    <t xml:space="preserve">05           </t>
  </si>
  <si>
    <t>REVESTIMIENTOS</t>
  </si>
  <si>
    <t xml:space="preserve">RAC012       </t>
  </si>
  <si>
    <t>ALICATADO DE GRES PORCELÁNICO 1200x600x10mm</t>
  </si>
  <si>
    <t>05</t>
  </si>
  <si>
    <t xml:space="preserve">06           </t>
  </si>
  <si>
    <t>OBRAS VARIAS Y ALBAÑILERÍA</t>
  </si>
  <si>
    <t xml:space="preserve">HEC020       </t>
  </si>
  <si>
    <t>RECIBO DE CERCOS EN TABIQUES</t>
  </si>
  <si>
    <t xml:space="preserve">HEC010       </t>
  </si>
  <si>
    <t>RECIBIDO DE PREMARCO METÁLICO</t>
  </si>
  <si>
    <t>06</t>
  </si>
  <si>
    <t xml:space="preserve">07           </t>
  </si>
  <si>
    <t>CARPINTERÍAS INTERIORES</t>
  </si>
  <si>
    <t xml:space="preserve">LPM020       </t>
  </si>
  <si>
    <t>ARMAZÓN METÁLICO PARA PUERTA CORREDERA DE MADERA</t>
  </si>
  <si>
    <t xml:space="preserve">LPM021       </t>
  </si>
  <si>
    <t>PUERTA INTERIOR CORREDERA DE MADERA 90x210cm</t>
  </si>
  <si>
    <t xml:space="preserve">LPM010       </t>
  </si>
  <si>
    <t>PUERTA INTERIOR ABATIBLE DE MADERA DOBLE 150x210cm</t>
  </si>
  <si>
    <t xml:space="preserve">LPM010b      </t>
  </si>
  <si>
    <t>PUERTA INTERIOR ABATIBLE DE MADERA 82'5x210cm</t>
  </si>
  <si>
    <t>07</t>
  </si>
  <si>
    <t xml:space="preserve">08           </t>
  </si>
  <si>
    <t>CARPINTERÍAS EXTERIORES</t>
  </si>
  <si>
    <t xml:space="preserve">LCL060       </t>
  </si>
  <si>
    <t>CARPINTERÍA EXTERIOR DE ALUMINIO, 3H (FIJO+ABATIBLE+FIJO), 294x2</t>
  </si>
  <si>
    <t>08</t>
  </si>
  <si>
    <t xml:space="preserve">09           </t>
  </si>
  <si>
    <t>ACRISTALAMIENTOS</t>
  </si>
  <si>
    <t xml:space="preserve">LVC012       </t>
  </si>
  <si>
    <t>DOBLE ACRISTALAMIENTO DE BAJA EMISIVIDAD TÉRMICA Y SEGURIDAD (LA</t>
  </si>
  <si>
    <t xml:space="preserve">RVE010       </t>
  </si>
  <si>
    <t>ESPEJOS</t>
  </si>
  <si>
    <t>09</t>
  </si>
  <si>
    <t xml:space="preserve">10           </t>
  </si>
  <si>
    <t>PINTURA</t>
  </si>
  <si>
    <t xml:space="preserve">RIP035       </t>
  </si>
  <si>
    <t>PINTURA PLÁSTICA SOBRE PARAMENTO INTERIOR VERTICAL</t>
  </si>
  <si>
    <t xml:space="preserve">RIP035b      </t>
  </si>
  <si>
    <t>PINTURA PLÁSTICA SOBRE PARAMENTO INTERIOR HORIZONTAL</t>
  </si>
  <si>
    <t>10</t>
  </si>
  <si>
    <t xml:space="preserve">11           </t>
  </si>
  <si>
    <t>INSTALACIONES</t>
  </si>
  <si>
    <t xml:space="preserve">IF           </t>
  </si>
  <si>
    <t>FONTANERÍA</t>
  </si>
  <si>
    <t xml:space="preserve">IFA010       </t>
  </si>
  <si>
    <t>Acometida de abastecimiento de agua potable.</t>
  </si>
  <si>
    <t xml:space="preserve">IFB010       </t>
  </si>
  <si>
    <t>Alimentación de agua potable.</t>
  </si>
  <si>
    <t xml:space="preserve">IFC010       </t>
  </si>
  <si>
    <t>Preinstalación de contador para abastecimiento de agua potable.</t>
  </si>
  <si>
    <t xml:space="preserve">IFI005       </t>
  </si>
  <si>
    <t>Tubería para instalación interior, colocada superficialmente.</t>
  </si>
  <si>
    <t xml:space="preserve">IFI005b      </t>
  </si>
  <si>
    <t xml:space="preserve">IFI008       </t>
  </si>
  <si>
    <t>Llave de paso.</t>
  </si>
  <si>
    <t xml:space="preserve">IFW010       </t>
  </si>
  <si>
    <t>Válvula de corte.</t>
  </si>
  <si>
    <t xml:space="preserve">NAA010b      </t>
  </si>
  <si>
    <t>Aislamiento térmico de tuberías.</t>
  </si>
  <si>
    <t xml:space="preserve">NAA010       </t>
  </si>
  <si>
    <t>IF</t>
  </si>
  <si>
    <t xml:space="preserve">IS           </t>
  </si>
  <si>
    <t>EVACUACIÓN DE AGUAS</t>
  </si>
  <si>
    <t xml:space="preserve">ISD004       </t>
  </si>
  <si>
    <t>Red de pequeña evacuación, colocada superficialmente.</t>
  </si>
  <si>
    <t xml:space="preserve">ISD004b      </t>
  </si>
  <si>
    <t>IS</t>
  </si>
  <si>
    <t xml:space="preserve">IC           </t>
  </si>
  <si>
    <t>CALEFACCIÓN, CLIMATIZACIÓN Y A.C.S, VENTILACIÓN</t>
  </si>
  <si>
    <t xml:space="preserve">ICA010       </t>
  </si>
  <si>
    <t>Termo eléctrico.</t>
  </si>
  <si>
    <t xml:space="preserve">ICR021       </t>
  </si>
  <si>
    <t>Conducto de lana mineral.</t>
  </si>
  <si>
    <t xml:space="preserve">ICR040       </t>
  </si>
  <si>
    <t>Difusor circular D=300mm</t>
  </si>
  <si>
    <t xml:space="preserve">ICR040b      </t>
  </si>
  <si>
    <t>Difusor circular D=350mm</t>
  </si>
  <si>
    <t xml:space="preserve">ICR050       </t>
  </si>
  <si>
    <t>Rejilla de retorno.</t>
  </si>
  <si>
    <t xml:space="preserve">ICR050b      </t>
  </si>
  <si>
    <t xml:space="preserve">ICR070       </t>
  </si>
  <si>
    <t>Rejilla de intemperie 500X500</t>
  </si>
  <si>
    <t xml:space="preserve">ICR110       </t>
  </si>
  <si>
    <t>Recuperador de calor TECNA - modelo RCE-800EC</t>
  </si>
  <si>
    <t xml:space="preserve">ICN015       </t>
  </si>
  <si>
    <t>Línea frigorífica con tubería doble aislada.</t>
  </si>
  <si>
    <t xml:space="preserve">ICN015b      </t>
  </si>
  <si>
    <t xml:space="preserve">ICN015c      </t>
  </si>
  <si>
    <t xml:space="preserve">ICN015d      </t>
  </si>
  <si>
    <t xml:space="preserve">ICN110       </t>
  </si>
  <si>
    <t>Unidad interior modelo FFA35A9 "DAIKIN"</t>
  </si>
  <si>
    <t xml:space="preserve">ICN110b      </t>
  </si>
  <si>
    <t>Unidad interior modelo FFA50A9 "DAIKIN"</t>
  </si>
  <si>
    <t xml:space="preserve">ICN150       </t>
  </si>
  <si>
    <t>Ud exterior modelo RZA200D "DAIKIN"</t>
  </si>
  <si>
    <t xml:space="preserve">ICN150b      </t>
  </si>
  <si>
    <t>Unidad exterior  modelo RZAG100NV1 "DAIKIN"</t>
  </si>
  <si>
    <t xml:space="preserve">ICN150bb     </t>
  </si>
  <si>
    <t>Extractor aseos S&amp;P Silent 100</t>
  </si>
  <si>
    <t xml:space="preserve">ICN150bbb    </t>
  </si>
  <si>
    <t>Conducto pvc 100mm - Ventilación</t>
  </si>
  <si>
    <t>IC</t>
  </si>
  <si>
    <t xml:space="preserve">IE           </t>
  </si>
  <si>
    <t>ELÉCTRICAS</t>
  </si>
  <si>
    <t xml:space="preserve">IEP010       </t>
  </si>
  <si>
    <t>Red de toma de tierra para estructura.</t>
  </si>
  <si>
    <t xml:space="preserve">IEC010       </t>
  </si>
  <si>
    <t>Caja de protección y medida.</t>
  </si>
  <si>
    <t xml:space="preserve">IEH012       </t>
  </si>
  <si>
    <t>Derivacion individual (5G6MM2) - RZ1-K(AS)</t>
  </si>
  <si>
    <t xml:space="preserve">IEI070       </t>
  </si>
  <si>
    <t>Cuadro eléctrico.</t>
  </si>
  <si>
    <t xml:space="preserve">IEO010       </t>
  </si>
  <si>
    <t>Canalización 16mm</t>
  </si>
  <si>
    <t xml:space="preserve">IEO010b      </t>
  </si>
  <si>
    <t>Canalización 20mm</t>
  </si>
  <si>
    <t xml:space="preserve">IEO010c      </t>
  </si>
  <si>
    <t>Canalización 50mm</t>
  </si>
  <si>
    <t xml:space="preserve">IEH010       </t>
  </si>
  <si>
    <t>Cable eléctrico de 450/750 V de tensión nominal - 1,5mm2</t>
  </si>
  <si>
    <t xml:space="preserve">IEH010b      </t>
  </si>
  <si>
    <t>Cable eléctrico de 450/750 V de tensión nominal -2,5mm2</t>
  </si>
  <si>
    <t xml:space="preserve">IEI090b      </t>
  </si>
  <si>
    <t>Punto de luz simple</t>
  </si>
  <si>
    <t xml:space="preserve">IEI090c      </t>
  </si>
  <si>
    <t>Toma de enchufe 16A</t>
  </si>
  <si>
    <t xml:space="preserve">IEI090       </t>
  </si>
  <si>
    <t>Toma de enchufe 16A - sonido</t>
  </si>
  <si>
    <t xml:space="preserve">IEI090d      </t>
  </si>
  <si>
    <t>Toma de datos</t>
  </si>
  <si>
    <t xml:space="preserve">IEI090db     </t>
  </si>
  <si>
    <t>Instalación de telecomunicaciones</t>
  </si>
  <si>
    <t>IE</t>
  </si>
  <si>
    <t xml:space="preserve">II           </t>
  </si>
  <si>
    <t>ILUMINACIÓN</t>
  </si>
  <si>
    <t xml:space="preserve">III110d      </t>
  </si>
  <si>
    <t>Downlight led fijo 10W</t>
  </si>
  <si>
    <t xml:space="preserve">III110c      </t>
  </si>
  <si>
    <t>Downdlight led orientable 12W</t>
  </si>
  <si>
    <t xml:space="preserve">III110b      </t>
  </si>
  <si>
    <t>Luminaria Led StripLed High Standard</t>
  </si>
  <si>
    <t xml:space="preserve">III110       </t>
  </si>
  <si>
    <t>Luminaria Led StripLed RGB</t>
  </si>
  <si>
    <t>II</t>
  </si>
  <si>
    <t xml:space="preserve">IO           </t>
  </si>
  <si>
    <t>CONTRA INCENDIOS</t>
  </si>
  <si>
    <t xml:space="preserve">IOA020       </t>
  </si>
  <si>
    <t>Alumbrado de emergencia en zonas comunes.</t>
  </si>
  <si>
    <t xml:space="preserve">IOS010       </t>
  </si>
  <si>
    <t>Señalización de equipos contra incendios.</t>
  </si>
  <si>
    <t xml:space="preserve">IOS020       </t>
  </si>
  <si>
    <t>Señalización de medios de evacuación.</t>
  </si>
  <si>
    <t xml:space="preserve">IOX010       </t>
  </si>
  <si>
    <t>Extintor polvo ABC</t>
  </si>
  <si>
    <t xml:space="preserve">IOX010b      </t>
  </si>
  <si>
    <t>Extintor C02</t>
  </si>
  <si>
    <t>IO</t>
  </si>
  <si>
    <t>11</t>
  </si>
  <si>
    <t xml:space="preserve">12           </t>
  </si>
  <si>
    <t>EQUIPAMIENTO</t>
  </si>
  <si>
    <t xml:space="preserve">SAI005       </t>
  </si>
  <si>
    <t>INODORO TANQUE BAJO ROCA VICTORIA BLANCO</t>
  </si>
  <si>
    <t xml:space="preserve">SAL010       </t>
  </si>
  <si>
    <t>LAVABO 65x51 cm SUSPENDIDO ROCA VICTORIA BLANCO CON MONOMANDO</t>
  </si>
  <si>
    <t xml:space="preserve">SPA020       </t>
  </si>
  <si>
    <t>BARRA APOYO ABATIBLE EN ASEO MINUSVALIDOS</t>
  </si>
  <si>
    <t xml:space="preserve">SYCBC3       </t>
  </si>
  <si>
    <t>MOSTRADOR ENTRADA (A1)</t>
  </si>
  <si>
    <t xml:space="preserve">SYCBC6       </t>
  </si>
  <si>
    <t>BANCO Y ESTANTE ROPERO (A4)</t>
  </si>
  <si>
    <t xml:space="preserve">SYCBC4       </t>
  </si>
  <si>
    <t>MUEBLE TRAS MOSTRADOR (A2)</t>
  </si>
  <si>
    <t xml:space="preserve">SYCBC5       </t>
  </si>
  <si>
    <t>MUEBLE CAFETERA (A3)</t>
  </si>
  <si>
    <t>12</t>
  </si>
  <si>
    <t xml:space="preserve">13           </t>
  </si>
  <si>
    <t>GESTIÓN DE RESIDUOS</t>
  </si>
  <si>
    <t xml:space="preserve">GRA020       </t>
  </si>
  <si>
    <t>TRANSPORTE DE RESIDUOS CON CAMIÓN</t>
  </si>
  <si>
    <t>13</t>
  </si>
  <si>
    <t xml:space="preserve">14           </t>
  </si>
  <si>
    <t>SEGURIDAD Y SALUD</t>
  </si>
  <si>
    <t xml:space="preserve">SYS010       </t>
  </si>
  <si>
    <t>14</t>
  </si>
  <si>
    <t>MED008_CENTRO</t>
  </si>
  <si>
    <t>MEDICIONES_CLUB DE PILATES PALMA DE MALLORCA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</si>
</sst>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0" fontId="3" fillId="4" borderId="0" xfId="0" applyFont="1" applyFill="1" applyAlignment="1">
      <alignment vertical="top"/>
    </xf>
    <xf numFmtId="49" fontId="4" fillId="5" borderId="0" xfId="0" applyNumberFormat="1" applyFont="1" applyFill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49" fontId="4" fillId="5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EE85-06CF-4452-BC34-F307D7E54A87}">
  <dimension ref="A1:G162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4" sqref="F4"/>
    </sheetView>
  </sheetViews>
  <sheetFormatPr baseColWidth="10" defaultRowHeight="15" x14ac:dyDescent="0.25"/>
  <cols>
    <col min="1" max="1" width="15.5703125" bestFit="1" customWidth="1"/>
    <col min="2" max="2" width="6.5703125" bestFit="1" customWidth="1"/>
    <col min="3" max="3" width="3.7109375" bestFit="1" customWidth="1"/>
    <col min="4" max="4" width="32.85546875" customWidth="1"/>
    <col min="5" max="5" width="7.85546875" customWidth="1"/>
    <col min="6" max="6" width="8.7109375" customWidth="1"/>
    <col min="7" max="7" width="8.7109375" bestFit="1" customWidth="1"/>
  </cols>
  <sheetData>
    <row r="1" spans="1:7" x14ac:dyDescent="0.25">
      <c r="A1" s="1" t="s">
        <v>260</v>
      </c>
      <c r="B1" s="2"/>
      <c r="C1" s="2"/>
      <c r="D1" s="2"/>
      <c r="E1" s="2"/>
      <c r="F1" s="2"/>
      <c r="G1" s="2"/>
    </row>
    <row r="2" spans="1:7" ht="18.75" x14ac:dyDescent="0.25">
      <c r="A2" s="3" t="s">
        <v>0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 t="s">
        <v>4</v>
      </c>
      <c r="C3" s="5" t="s">
        <v>5</v>
      </c>
      <c r="D3" s="17" t="s">
        <v>2</v>
      </c>
      <c r="E3" s="6" t="s">
        <v>6</v>
      </c>
      <c r="F3" s="6" t="s">
        <v>7</v>
      </c>
      <c r="G3" s="6" t="s">
        <v>3</v>
      </c>
    </row>
    <row r="4" spans="1:7" x14ac:dyDescent="0.25">
      <c r="A4" s="7" t="s">
        <v>8</v>
      </c>
      <c r="B4" s="7" t="s">
        <v>10</v>
      </c>
      <c r="C4" s="7" t="s">
        <v>11</v>
      </c>
      <c r="D4" s="18" t="s">
        <v>9</v>
      </c>
      <c r="E4" s="8">
        <f>E10</f>
        <v>1</v>
      </c>
      <c r="F4" s="9">
        <f>F10</f>
        <v>9502.89</v>
      </c>
      <c r="G4" s="9">
        <f>G10</f>
        <v>9502.89</v>
      </c>
    </row>
    <row r="5" spans="1:7" x14ac:dyDescent="0.25">
      <c r="A5" s="10" t="s">
        <v>12</v>
      </c>
      <c r="B5" s="10" t="s">
        <v>14</v>
      </c>
      <c r="C5" s="10" t="s">
        <v>5</v>
      </c>
      <c r="D5" s="19" t="s">
        <v>13</v>
      </c>
      <c r="E5" s="11">
        <v>1</v>
      </c>
      <c r="F5" s="11">
        <v>2580</v>
      </c>
      <c r="G5" s="12">
        <f>ROUND(E5*F5,2)</f>
        <v>2580</v>
      </c>
    </row>
    <row r="6" spans="1:7" x14ac:dyDescent="0.25">
      <c r="A6" s="10" t="s">
        <v>15</v>
      </c>
      <c r="B6" s="10" t="s">
        <v>14</v>
      </c>
      <c r="C6" s="10" t="s">
        <v>5</v>
      </c>
      <c r="D6" s="19" t="s">
        <v>16</v>
      </c>
      <c r="E6" s="11">
        <v>1</v>
      </c>
      <c r="F6" s="11">
        <v>3250</v>
      </c>
      <c r="G6" s="12">
        <f>ROUND(E6*F6,2)</f>
        <v>3250</v>
      </c>
    </row>
    <row r="7" spans="1:7" x14ac:dyDescent="0.25">
      <c r="A7" s="10" t="s">
        <v>17</v>
      </c>
      <c r="B7" s="10" t="s">
        <v>14</v>
      </c>
      <c r="C7" s="10" t="s">
        <v>19</v>
      </c>
      <c r="D7" s="19" t="s">
        <v>18</v>
      </c>
      <c r="E7" s="11">
        <v>6.49</v>
      </c>
      <c r="F7" s="11">
        <v>45.9</v>
      </c>
      <c r="G7" s="12">
        <f>ROUND(E7*F7,2)</f>
        <v>297.89</v>
      </c>
    </row>
    <row r="8" spans="1:7" x14ac:dyDescent="0.25">
      <c r="A8" s="10" t="s">
        <v>20</v>
      </c>
      <c r="B8" s="10" t="s">
        <v>14</v>
      </c>
      <c r="C8" s="10" t="s">
        <v>19</v>
      </c>
      <c r="D8" s="19" t="s">
        <v>21</v>
      </c>
      <c r="E8" s="11">
        <v>170</v>
      </c>
      <c r="F8" s="11">
        <v>12.5</v>
      </c>
      <c r="G8" s="12">
        <f>ROUND(E8*F8,2)</f>
        <v>2125</v>
      </c>
    </row>
    <row r="9" spans="1:7" x14ac:dyDescent="0.25">
      <c r="A9" s="10" t="s">
        <v>22</v>
      </c>
      <c r="B9" s="10" t="s">
        <v>14</v>
      </c>
      <c r="C9" s="10" t="s">
        <v>24</v>
      </c>
      <c r="D9" s="19" t="s">
        <v>23</v>
      </c>
      <c r="E9" s="11">
        <v>1</v>
      </c>
      <c r="F9" s="11">
        <v>1250</v>
      </c>
      <c r="G9" s="12">
        <f>ROUND(E9*F9,2)</f>
        <v>1250</v>
      </c>
    </row>
    <row r="10" spans="1:7" x14ac:dyDescent="0.25">
      <c r="A10" s="13"/>
      <c r="B10" s="13"/>
      <c r="C10" s="13"/>
      <c r="D10" s="20" t="s">
        <v>25</v>
      </c>
      <c r="E10" s="14">
        <v>1</v>
      </c>
      <c r="F10" s="9">
        <f>SUM(G5:G9)</f>
        <v>9502.89</v>
      </c>
      <c r="G10" s="9">
        <f>ROUND(F10*E10,2)</f>
        <v>9502.89</v>
      </c>
    </row>
    <row r="11" spans="1:7" ht="0.95" customHeight="1" x14ac:dyDescent="0.25">
      <c r="A11" s="15"/>
      <c r="B11" s="15"/>
      <c r="C11" s="15"/>
      <c r="D11" s="21"/>
      <c r="E11" s="15"/>
      <c r="F11" s="15"/>
      <c r="G11" s="15"/>
    </row>
    <row r="12" spans="1:7" x14ac:dyDescent="0.25">
      <c r="A12" s="7" t="s">
        <v>26</v>
      </c>
      <c r="B12" s="7" t="s">
        <v>10</v>
      </c>
      <c r="C12" s="7" t="s">
        <v>11</v>
      </c>
      <c r="D12" s="18" t="s">
        <v>27</v>
      </c>
      <c r="E12" s="8">
        <f>E21</f>
        <v>1</v>
      </c>
      <c r="F12" s="9">
        <f>F21</f>
        <v>18197.000000000004</v>
      </c>
      <c r="G12" s="9">
        <f>G21</f>
        <v>18197</v>
      </c>
    </row>
    <row r="13" spans="1:7" ht="22.5" x14ac:dyDescent="0.25">
      <c r="A13" s="10" t="s">
        <v>28</v>
      </c>
      <c r="B13" s="10" t="s">
        <v>14</v>
      </c>
      <c r="C13" s="10" t="s">
        <v>19</v>
      </c>
      <c r="D13" s="19" t="s">
        <v>29</v>
      </c>
      <c r="E13" s="11">
        <v>45.92</v>
      </c>
      <c r="F13" s="11">
        <v>75.599999999999994</v>
      </c>
      <c r="G13" s="12">
        <f t="shared" ref="G13:G20" si="0">ROUND(E13*F13,2)</f>
        <v>3471.55</v>
      </c>
    </row>
    <row r="14" spans="1:7" ht="22.5" x14ac:dyDescent="0.25">
      <c r="A14" s="10" t="s">
        <v>30</v>
      </c>
      <c r="B14" s="10" t="s">
        <v>14</v>
      </c>
      <c r="C14" s="10" t="s">
        <v>19</v>
      </c>
      <c r="D14" s="19" t="s">
        <v>31</v>
      </c>
      <c r="E14" s="11">
        <v>86.52</v>
      </c>
      <c r="F14" s="11">
        <v>65.900000000000006</v>
      </c>
      <c r="G14" s="12">
        <f t="shared" si="0"/>
        <v>5701.67</v>
      </c>
    </row>
    <row r="15" spans="1:7" ht="22.5" x14ac:dyDescent="0.25">
      <c r="A15" s="10" t="s">
        <v>32</v>
      </c>
      <c r="B15" s="10" t="s">
        <v>14</v>
      </c>
      <c r="C15" s="10" t="s">
        <v>19</v>
      </c>
      <c r="D15" s="19" t="s">
        <v>33</v>
      </c>
      <c r="E15" s="11">
        <v>78.61</v>
      </c>
      <c r="F15" s="11">
        <v>45.6</v>
      </c>
      <c r="G15" s="12">
        <f t="shared" si="0"/>
        <v>3584.62</v>
      </c>
    </row>
    <row r="16" spans="1:7" ht="22.5" x14ac:dyDescent="0.25">
      <c r="A16" s="10" t="s">
        <v>34</v>
      </c>
      <c r="B16" s="10" t="s">
        <v>14</v>
      </c>
      <c r="C16" s="10" t="s">
        <v>19</v>
      </c>
      <c r="D16" s="19" t="s">
        <v>35</v>
      </c>
      <c r="E16" s="11">
        <v>19.3</v>
      </c>
      <c r="F16" s="11">
        <v>61.5</v>
      </c>
      <c r="G16" s="12">
        <f t="shared" si="0"/>
        <v>1186.95</v>
      </c>
    </row>
    <row r="17" spans="1:7" ht="22.5" x14ac:dyDescent="0.25">
      <c r="A17" s="10" t="s">
        <v>36</v>
      </c>
      <c r="B17" s="10" t="s">
        <v>14</v>
      </c>
      <c r="C17" s="10" t="s">
        <v>19</v>
      </c>
      <c r="D17" s="19" t="s">
        <v>35</v>
      </c>
      <c r="E17" s="11">
        <v>54.56</v>
      </c>
      <c r="F17" s="11">
        <v>58.9</v>
      </c>
      <c r="G17" s="12">
        <f t="shared" si="0"/>
        <v>3213.58</v>
      </c>
    </row>
    <row r="18" spans="1:7" ht="22.5" x14ac:dyDescent="0.25">
      <c r="A18" s="10" t="s">
        <v>37</v>
      </c>
      <c r="B18" s="10" t="s">
        <v>14</v>
      </c>
      <c r="C18" s="10" t="s">
        <v>19</v>
      </c>
      <c r="D18" s="19" t="s">
        <v>38</v>
      </c>
      <c r="E18" s="11">
        <v>49.85</v>
      </c>
      <c r="F18" s="11">
        <v>7.5</v>
      </c>
      <c r="G18" s="12">
        <f t="shared" si="0"/>
        <v>373.88</v>
      </c>
    </row>
    <row r="19" spans="1:7" ht="22.5" x14ac:dyDescent="0.25">
      <c r="A19" s="10" t="s">
        <v>39</v>
      </c>
      <c r="B19" s="10" t="s">
        <v>14</v>
      </c>
      <c r="C19" s="10" t="s">
        <v>19</v>
      </c>
      <c r="D19" s="19" t="s">
        <v>40</v>
      </c>
      <c r="E19" s="11">
        <v>33</v>
      </c>
      <c r="F19" s="11">
        <v>18.25</v>
      </c>
      <c r="G19" s="12">
        <f t="shared" si="0"/>
        <v>602.25</v>
      </c>
    </row>
    <row r="20" spans="1:7" ht="22.5" x14ac:dyDescent="0.25">
      <c r="A20" s="10" t="s">
        <v>41</v>
      </c>
      <c r="B20" s="10" t="s">
        <v>14</v>
      </c>
      <c r="C20" s="10" t="s">
        <v>19</v>
      </c>
      <c r="D20" s="19" t="s">
        <v>42</v>
      </c>
      <c r="E20" s="11">
        <v>10</v>
      </c>
      <c r="F20" s="11">
        <v>6.25</v>
      </c>
      <c r="G20" s="12">
        <f t="shared" si="0"/>
        <v>62.5</v>
      </c>
    </row>
    <row r="21" spans="1:7" x14ac:dyDescent="0.25">
      <c r="A21" s="13"/>
      <c r="B21" s="13"/>
      <c r="C21" s="13"/>
      <c r="D21" s="20" t="s">
        <v>43</v>
      </c>
      <c r="E21" s="14">
        <v>1</v>
      </c>
      <c r="F21" s="9">
        <f>SUM(G13:G20)</f>
        <v>18197.000000000004</v>
      </c>
      <c r="G21" s="9">
        <f>ROUND(F21*E21,2)</f>
        <v>18197</v>
      </c>
    </row>
    <row r="22" spans="1:7" ht="0.95" customHeight="1" x14ac:dyDescent="0.25">
      <c r="A22" s="15"/>
      <c r="B22" s="15"/>
      <c r="C22" s="15"/>
      <c r="D22" s="21"/>
      <c r="E22" s="15"/>
      <c r="F22" s="15"/>
      <c r="G22" s="15"/>
    </row>
    <row r="23" spans="1:7" x14ac:dyDescent="0.25">
      <c r="A23" s="7" t="s">
        <v>44</v>
      </c>
      <c r="B23" s="7" t="s">
        <v>10</v>
      </c>
      <c r="C23" s="7" t="s">
        <v>11</v>
      </c>
      <c r="D23" s="18" t="s">
        <v>45</v>
      </c>
      <c r="E23" s="8">
        <f>E31</f>
        <v>1</v>
      </c>
      <c r="F23" s="9">
        <f>F31</f>
        <v>14285.740000000002</v>
      </c>
      <c r="G23" s="9">
        <f>G31</f>
        <v>14285.74</v>
      </c>
    </row>
    <row r="24" spans="1:7" ht="22.5" x14ac:dyDescent="0.25">
      <c r="A24" s="10" t="s">
        <v>46</v>
      </c>
      <c r="B24" s="10" t="s">
        <v>14</v>
      </c>
      <c r="C24" s="10" t="s">
        <v>19</v>
      </c>
      <c r="D24" s="19" t="s">
        <v>47</v>
      </c>
      <c r="E24" s="11">
        <v>162.47999999999999</v>
      </c>
      <c r="F24" s="11">
        <v>45.6</v>
      </c>
      <c r="G24" s="12">
        <f t="shared" ref="G24:G30" si="1">ROUND(E24*F24,2)</f>
        <v>7409.09</v>
      </c>
    </row>
    <row r="25" spans="1:7" ht="22.5" x14ac:dyDescent="0.25">
      <c r="A25" s="10" t="s">
        <v>48</v>
      </c>
      <c r="B25" s="10" t="s">
        <v>14</v>
      </c>
      <c r="C25" s="10" t="s">
        <v>19</v>
      </c>
      <c r="D25" s="19" t="s">
        <v>49</v>
      </c>
      <c r="E25" s="11">
        <v>7.64</v>
      </c>
      <c r="F25" s="11">
        <v>5.9</v>
      </c>
      <c r="G25" s="12">
        <f t="shared" si="1"/>
        <v>45.08</v>
      </c>
    </row>
    <row r="26" spans="1:7" x14ac:dyDescent="0.25">
      <c r="A26" s="10" t="s">
        <v>50</v>
      </c>
      <c r="B26" s="10" t="s">
        <v>14</v>
      </c>
      <c r="C26" s="10" t="s">
        <v>52</v>
      </c>
      <c r="D26" s="19" t="s">
        <v>51</v>
      </c>
      <c r="E26" s="11">
        <v>64.23</v>
      </c>
      <c r="F26" s="11">
        <v>38.5</v>
      </c>
      <c r="G26" s="12">
        <f t="shared" si="1"/>
        <v>2472.86</v>
      </c>
    </row>
    <row r="27" spans="1:7" x14ac:dyDescent="0.25">
      <c r="A27" s="10" t="s">
        <v>53</v>
      </c>
      <c r="B27" s="10" t="s">
        <v>14</v>
      </c>
      <c r="C27" s="10" t="s">
        <v>52</v>
      </c>
      <c r="D27" s="19" t="s">
        <v>54</v>
      </c>
      <c r="E27" s="11">
        <v>50</v>
      </c>
      <c r="F27" s="11">
        <v>42.9</v>
      </c>
      <c r="G27" s="12">
        <f t="shared" si="1"/>
        <v>2145</v>
      </c>
    </row>
    <row r="28" spans="1:7" x14ac:dyDescent="0.25">
      <c r="A28" s="10" t="s">
        <v>55</v>
      </c>
      <c r="B28" s="10" t="s">
        <v>14</v>
      </c>
      <c r="C28" s="10" t="s">
        <v>52</v>
      </c>
      <c r="D28" s="19" t="s">
        <v>56</v>
      </c>
      <c r="E28" s="11">
        <v>64.180000000000007</v>
      </c>
      <c r="F28" s="11">
        <v>15.6</v>
      </c>
      <c r="G28" s="12">
        <f t="shared" si="1"/>
        <v>1001.21</v>
      </c>
    </row>
    <row r="29" spans="1:7" x14ac:dyDescent="0.25">
      <c r="A29" s="10" t="s">
        <v>57</v>
      </c>
      <c r="B29" s="10" t="s">
        <v>14</v>
      </c>
      <c r="C29" s="10" t="s">
        <v>52</v>
      </c>
      <c r="D29" s="19" t="s">
        <v>58</v>
      </c>
      <c r="E29" s="11">
        <v>50</v>
      </c>
      <c r="F29" s="11">
        <v>19.25</v>
      </c>
      <c r="G29" s="12">
        <f t="shared" si="1"/>
        <v>962.5</v>
      </c>
    </row>
    <row r="30" spans="1:7" ht="22.5" x14ac:dyDescent="0.25">
      <c r="A30" s="10" t="s">
        <v>59</v>
      </c>
      <c r="B30" s="10" t="s">
        <v>14</v>
      </c>
      <c r="C30" s="10" t="s">
        <v>24</v>
      </c>
      <c r="D30" s="19" t="s">
        <v>60</v>
      </c>
      <c r="E30" s="11">
        <v>2</v>
      </c>
      <c r="F30" s="11">
        <v>125</v>
      </c>
      <c r="G30" s="12">
        <f t="shared" si="1"/>
        <v>250</v>
      </c>
    </row>
    <row r="31" spans="1:7" x14ac:dyDescent="0.25">
      <c r="A31" s="13"/>
      <c r="B31" s="13"/>
      <c r="C31" s="13"/>
      <c r="D31" s="20" t="s">
        <v>61</v>
      </c>
      <c r="E31" s="14">
        <v>1</v>
      </c>
      <c r="F31" s="9">
        <f>SUM(G24:G30)</f>
        <v>14285.740000000002</v>
      </c>
      <c r="G31" s="9">
        <f>ROUND(F31*E31,2)</f>
        <v>14285.74</v>
      </c>
    </row>
    <row r="32" spans="1:7" ht="0.95" customHeight="1" x14ac:dyDescent="0.25">
      <c r="A32" s="15"/>
      <c r="B32" s="15"/>
      <c r="C32" s="15"/>
      <c r="D32" s="21"/>
      <c r="E32" s="15"/>
      <c r="F32" s="15"/>
      <c r="G32" s="15"/>
    </row>
    <row r="33" spans="1:7" x14ac:dyDescent="0.25">
      <c r="A33" s="7" t="s">
        <v>62</v>
      </c>
      <c r="B33" s="7" t="s">
        <v>10</v>
      </c>
      <c r="C33" s="7" t="s">
        <v>11</v>
      </c>
      <c r="D33" s="18" t="s">
        <v>63</v>
      </c>
      <c r="E33" s="8">
        <f>E38</f>
        <v>1</v>
      </c>
      <c r="F33" s="9">
        <f>F38</f>
        <v>15748.039999999999</v>
      </c>
      <c r="G33" s="9">
        <f>G38</f>
        <v>15748.04</v>
      </c>
    </row>
    <row r="34" spans="1:7" ht="22.5" x14ac:dyDescent="0.25">
      <c r="A34" s="10" t="s">
        <v>64</v>
      </c>
      <c r="B34" s="10" t="s">
        <v>14</v>
      </c>
      <c r="C34" s="10" t="s">
        <v>19</v>
      </c>
      <c r="D34" s="19" t="s">
        <v>65</v>
      </c>
      <c r="E34" s="11">
        <v>162.47999999999999</v>
      </c>
      <c r="F34" s="11">
        <v>21.5</v>
      </c>
      <c r="G34" s="12">
        <f>ROUND(E34*F34,2)</f>
        <v>3493.32</v>
      </c>
    </row>
    <row r="35" spans="1:7" x14ac:dyDescent="0.25">
      <c r="A35" s="10" t="s">
        <v>66</v>
      </c>
      <c r="B35" s="10" t="s">
        <v>14</v>
      </c>
      <c r="C35" s="10" t="s">
        <v>19</v>
      </c>
      <c r="D35" s="19" t="s">
        <v>67</v>
      </c>
      <c r="E35" s="11">
        <v>162.47999999999999</v>
      </c>
      <c r="F35" s="11">
        <v>55.6</v>
      </c>
      <c r="G35" s="12">
        <f>ROUND(E35*F35,2)</f>
        <v>9033.89</v>
      </c>
    </row>
    <row r="36" spans="1:7" x14ac:dyDescent="0.25">
      <c r="A36" s="10" t="s">
        <v>68</v>
      </c>
      <c r="B36" s="10" t="s">
        <v>14</v>
      </c>
      <c r="C36" s="10" t="s">
        <v>52</v>
      </c>
      <c r="D36" s="19" t="s">
        <v>69</v>
      </c>
      <c r="E36" s="11">
        <v>108.95</v>
      </c>
      <c r="F36" s="11">
        <v>13.5</v>
      </c>
      <c r="G36" s="12">
        <f>ROUND(E36*F36,2)</f>
        <v>1470.83</v>
      </c>
    </row>
    <row r="37" spans="1:7" x14ac:dyDescent="0.25">
      <c r="A37" s="10" t="s">
        <v>70</v>
      </c>
      <c r="B37" s="10" t="s">
        <v>14</v>
      </c>
      <c r="C37" s="10" t="s">
        <v>19</v>
      </c>
      <c r="D37" s="19" t="s">
        <v>71</v>
      </c>
      <c r="E37" s="11">
        <v>2</v>
      </c>
      <c r="F37" s="11">
        <v>875</v>
      </c>
      <c r="G37" s="12">
        <f>ROUND(E37*F37,2)</f>
        <v>1750</v>
      </c>
    </row>
    <row r="38" spans="1:7" x14ac:dyDescent="0.25">
      <c r="A38" s="13"/>
      <c r="B38" s="13"/>
      <c r="C38" s="13"/>
      <c r="D38" s="20" t="s">
        <v>72</v>
      </c>
      <c r="E38" s="14">
        <v>1</v>
      </c>
      <c r="F38" s="9">
        <f>SUM(G34:G37)</f>
        <v>15748.039999999999</v>
      </c>
      <c r="G38" s="9">
        <f>ROUND(F38*E38,2)</f>
        <v>15748.04</v>
      </c>
    </row>
    <row r="39" spans="1:7" ht="0.95" customHeight="1" x14ac:dyDescent="0.25">
      <c r="A39" s="15"/>
      <c r="B39" s="15"/>
      <c r="C39" s="15"/>
      <c r="D39" s="21"/>
      <c r="E39" s="15"/>
      <c r="F39" s="15"/>
      <c r="G39" s="15"/>
    </row>
    <row r="40" spans="1:7" x14ac:dyDescent="0.25">
      <c r="A40" s="7" t="s">
        <v>73</v>
      </c>
      <c r="B40" s="7" t="s">
        <v>10</v>
      </c>
      <c r="C40" s="7" t="s">
        <v>11</v>
      </c>
      <c r="D40" s="18" t="s">
        <v>74</v>
      </c>
      <c r="E40" s="8">
        <f>E42</f>
        <v>1</v>
      </c>
      <c r="F40" s="9">
        <f>F42</f>
        <v>2079.9299999999998</v>
      </c>
      <c r="G40" s="9">
        <f>G42</f>
        <v>2079.9299999999998</v>
      </c>
    </row>
    <row r="41" spans="1:7" ht="22.5" x14ac:dyDescent="0.25">
      <c r="A41" s="10" t="s">
        <v>75</v>
      </c>
      <c r="B41" s="10" t="s">
        <v>14</v>
      </c>
      <c r="C41" s="10" t="s">
        <v>19</v>
      </c>
      <c r="D41" s="19" t="s">
        <v>76</v>
      </c>
      <c r="E41" s="11">
        <v>33.82</v>
      </c>
      <c r="F41" s="11">
        <v>61.5</v>
      </c>
      <c r="G41" s="12">
        <f>ROUND(E41*F41,2)</f>
        <v>2079.9299999999998</v>
      </c>
    </row>
    <row r="42" spans="1:7" x14ac:dyDescent="0.25">
      <c r="A42" s="13"/>
      <c r="B42" s="13"/>
      <c r="C42" s="13"/>
      <c r="D42" s="20" t="s">
        <v>77</v>
      </c>
      <c r="E42" s="14">
        <v>1</v>
      </c>
      <c r="F42" s="9">
        <f>G41</f>
        <v>2079.9299999999998</v>
      </c>
      <c r="G42" s="9">
        <f>ROUND(F42*E42,2)</f>
        <v>2079.9299999999998</v>
      </c>
    </row>
    <row r="43" spans="1:7" ht="0.95" customHeight="1" x14ac:dyDescent="0.25">
      <c r="A43" s="15"/>
      <c r="B43" s="15"/>
      <c r="C43" s="15"/>
      <c r="D43" s="21"/>
      <c r="E43" s="15"/>
      <c r="F43" s="15"/>
      <c r="G43" s="15"/>
    </row>
    <row r="44" spans="1:7" x14ac:dyDescent="0.25">
      <c r="A44" s="7" t="s">
        <v>78</v>
      </c>
      <c r="B44" s="7" t="s">
        <v>10</v>
      </c>
      <c r="C44" s="7" t="s">
        <v>11</v>
      </c>
      <c r="D44" s="18" t="s">
        <v>79</v>
      </c>
      <c r="E44" s="8">
        <f>E47</f>
        <v>1</v>
      </c>
      <c r="F44" s="9">
        <f>F47</f>
        <v>522.5</v>
      </c>
      <c r="G44" s="9">
        <f>G47</f>
        <v>522.5</v>
      </c>
    </row>
    <row r="45" spans="1:7" x14ac:dyDescent="0.25">
      <c r="A45" s="10" t="s">
        <v>80</v>
      </c>
      <c r="B45" s="10" t="s">
        <v>14</v>
      </c>
      <c r="C45" s="10" t="s">
        <v>24</v>
      </c>
      <c r="D45" s="19" t="s">
        <v>81</v>
      </c>
      <c r="E45" s="11">
        <v>5</v>
      </c>
      <c r="F45" s="11">
        <v>39.5</v>
      </c>
      <c r="G45" s="12">
        <f>ROUND(E45*F45,2)</f>
        <v>197.5</v>
      </c>
    </row>
    <row r="46" spans="1:7" x14ac:dyDescent="0.25">
      <c r="A46" s="10" t="s">
        <v>82</v>
      </c>
      <c r="B46" s="10" t="s">
        <v>14</v>
      </c>
      <c r="C46" s="10" t="s">
        <v>5</v>
      </c>
      <c r="D46" s="19" t="s">
        <v>83</v>
      </c>
      <c r="E46" s="11">
        <v>1</v>
      </c>
      <c r="F46" s="11">
        <v>325</v>
      </c>
      <c r="G46" s="12">
        <f>ROUND(E46*F46,2)</f>
        <v>325</v>
      </c>
    </row>
    <row r="47" spans="1:7" x14ac:dyDescent="0.25">
      <c r="A47" s="13"/>
      <c r="B47" s="13"/>
      <c r="C47" s="13"/>
      <c r="D47" s="20" t="s">
        <v>84</v>
      </c>
      <c r="E47" s="14">
        <v>1</v>
      </c>
      <c r="F47" s="9">
        <f>SUM(G45:G46)</f>
        <v>522.5</v>
      </c>
      <c r="G47" s="9">
        <f>ROUND(F47*E47,2)</f>
        <v>522.5</v>
      </c>
    </row>
    <row r="48" spans="1:7" ht="0.95" customHeight="1" x14ac:dyDescent="0.25">
      <c r="A48" s="15"/>
      <c r="B48" s="15"/>
      <c r="C48" s="15"/>
      <c r="D48" s="21"/>
      <c r="E48" s="15"/>
      <c r="F48" s="15"/>
      <c r="G48" s="15"/>
    </row>
    <row r="49" spans="1:7" x14ac:dyDescent="0.25">
      <c r="A49" s="7" t="s">
        <v>85</v>
      </c>
      <c r="B49" s="7" t="s">
        <v>10</v>
      </c>
      <c r="C49" s="7" t="s">
        <v>11</v>
      </c>
      <c r="D49" s="18" t="s">
        <v>86</v>
      </c>
      <c r="E49" s="8">
        <f>E54</f>
        <v>1</v>
      </c>
      <c r="F49" s="9">
        <f>F54</f>
        <v>3370</v>
      </c>
      <c r="G49" s="9">
        <f>G54</f>
        <v>3370</v>
      </c>
    </row>
    <row r="50" spans="1:7" ht="22.5" x14ac:dyDescent="0.25">
      <c r="A50" s="10" t="s">
        <v>87</v>
      </c>
      <c r="B50" s="10" t="s">
        <v>14</v>
      </c>
      <c r="C50" s="10" t="s">
        <v>5</v>
      </c>
      <c r="D50" s="19" t="s">
        <v>88</v>
      </c>
      <c r="E50" s="11">
        <v>1</v>
      </c>
      <c r="F50" s="11">
        <v>675</v>
      </c>
      <c r="G50" s="12">
        <f>ROUND(E50*F50,2)</f>
        <v>675</v>
      </c>
    </row>
    <row r="51" spans="1:7" ht="22.5" x14ac:dyDescent="0.25">
      <c r="A51" s="10" t="s">
        <v>89</v>
      </c>
      <c r="B51" s="10" t="s">
        <v>14</v>
      </c>
      <c r="C51" s="10" t="s">
        <v>5</v>
      </c>
      <c r="D51" s="19" t="s">
        <v>90</v>
      </c>
      <c r="E51" s="11">
        <v>1</v>
      </c>
      <c r="F51" s="11">
        <v>0</v>
      </c>
      <c r="G51" s="12">
        <f>ROUND(E51*F51,2)</f>
        <v>0</v>
      </c>
    </row>
    <row r="52" spans="1:7" ht="22.5" x14ac:dyDescent="0.25">
      <c r="A52" s="10" t="s">
        <v>91</v>
      </c>
      <c r="B52" s="10" t="s">
        <v>14</v>
      </c>
      <c r="C52" s="10" t="s">
        <v>5</v>
      </c>
      <c r="D52" s="19" t="s">
        <v>92</v>
      </c>
      <c r="E52" s="11">
        <v>1</v>
      </c>
      <c r="F52" s="11">
        <v>925</v>
      </c>
      <c r="G52" s="12">
        <f>ROUND(E52*F52,2)</f>
        <v>925</v>
      </c>
    </row>
    <row r="53" spans="1:7" ht="22.5" x14ac:dyDescent="0.25">
      <c r="A53" s="10" t="s">
        <v>93</v>
      </c>
      <c r="B53" s="10" t="s">
        <v>14</v>
      </c>
      <c r="C53" s="10" t="s">
        <v>5</v>
      </c>
      <c r="D53" s="19" t="s">
        <v>94</v>
      </c>
      <c r="E53" s="11">
        <v>3</v>
      </c>
      <c r="F53" s="11">
        <v>590</v>
      </c>
      <c r="G53" s="12">
        <f>ROUND(E53*F53,2)</f>
        <v>1770</v>
      </c>
    </row>
    <row r="54" spans="1:7" x14ac:dyDescent="0.25">
      <c r="A54" s="13"/>
      <c r="B54" s="13"/>
      <c r="C54" s="13"/>
      <c r="D54" s="20" t="s">
        <v>95</v>
      </c>
      <c r="E54" s="14">
        <v>1</v>
      </c>
      <c r="F54" s="9">
        <f>SUM(G50:G53)</f>
        <v>3370</v>
      </c>
      <c r="G54" s="9">
        <f>ROUND(F54*E54,2)</f>
        <v>3370</v>
      </c>
    </row>
    <row r="55" spans="1:7" ht="0.95" customHeight="1" x14ac:dyDescent="0.25">
      <c r="A55" s="15"/>
      <c r="B55" s="15"/>
      <c r="C55" s="15"/>
      <c r="D55" s="21"/>
      <c r="E55" s="15"/>
      <c r="F55" s="15"/>
      <c r="G55" s="15"/>
    </row>
    <row r="56" spans="1:7" x14ac:dyDescent="0.25">
      <c r="A56" s="7" t="s">
        <v>96</v>
      </c>
      <c r="B56" s="7" t="s">
        <v>10</v>
      </c>
      <c r="C56" s="7" t="s">
        <v>11</v>
      </c>
      <c r="D56" s="18" t="s">
        <v>97</v>
      </c>
      <c r="E56" s="8">
        <f>E58</f>
        <v>1</v>
      </c>
      <c r="F56" s="9">
        <f>F58</f>
        <v>12560</v>
      </c>
      <c r="G56" s="9">
        <f>G58</f>
        <v>12560</v>
      </c>
    </row>
    <row r="57" spans="1:7" ht="22.5" x14ac:dyDescent="0.25">
      <c r="A57" s="10" t="s">
        <v>98</v>
      </c>
      <c r="B57" s="10" t="s">
        <v>14</v>
      </c>
      <c r="C57" s="10" t="s">
        <v>5</v>
      </c>
      <c r="D57" s="19" t="s">
        <v>99</v>
      </c>
      <c r="E57" s="11">
        <v>1</v>
      </c>
      <c r="F57" s="11">
        <v>12560</v>
      </c>
      <c r="G57" s="12">
        <f>ROUND(E57*F57,2)</f>
        <v>12560</v>
      </c>
    </row>
    <row r="58" spans="1:7" x14ac:dyDescent="0.25">
      <c r="A58" s="13"/>
      <c r="B58" s="13"/>
      <c r="C58" s="13"/>
      <c r="D58" s="20" t="s">
        <v>100</v>
      </c>
      <c r="E58" s="14">
        <v>1</v>
      </c>
      <c r="F58" s="9">
        <f>G57</f>
        <v>12560</v>
      </c>
      <c r="G58" s="9">
        <f>ROUND(F58*E58,2)</f>
        <v>12560</v>
      </c>
    </row>
    <row r="59" spans="1:7" ht="0.95" customHeight="1" x14ac:dyDescent="0.25">
      <c r="A59" s="15"/>
      <c r="B59" s="15"/>
      <c r="C59" s="15"/>
      <c r="D59" s="21"/>
      <c r="E59" s="15"/>
      <c r="F59" s="15"/>
      <c r="G59" s="15"/>
    </row>
    <row r="60" spans="1:7" x14ac:dyDescent="0.25">
      <c r="A60" s="7" t="s">
        <v>101</v>
      </c>
      <c r="B60" s="7" t="s">
        <v>10</v>
      </c>
      <c r="C60" s="7" t="s">
        <v>11</v>
      </c>
      <c r="D60" s="18" t="s">
        <v>102</v>
      </c>
      <c r="E60" s="8">
        <f>E63</f>
        <v>1</v>
      </c>
      <c r="F60" s="9">
        <f>F63</f>
        <v>12210.95</v>
      </c>
      <c r="G60" s="9">
        <f>G63</f>
        <v>12210.95</v>
      </c>
    </row>
    <row r="61" spans="1:7" ht="22.5" x14ac:dyDescent="0.25">
      <c r="A61" s="10" t="s">
        <v>103</v>
      </c>
      <c r="B61" s="10" t="s">
        <v>14</v>
      </c>
      <c r="C61" s="10" t="s">
        <v>19</v>
      </c>
      <c r="D61" s="19" t="s">
        <v>104</v>
      </c>
      <c r="E61" s="11">
        <v>6.47</v>
      </c>
      <c r="F61" s="11">
        <v>325</v>
      </c>
      <c r="G61" s="12">
        <f>ROUND(E61*F61,2)</f>
        <v>2102.75</v>
      </c>
    </row>
    <row r="62" spans="1:7" x14ac:dyDescent="0.25">
      <c r="A62" s="10" t="s">
        <v>105</v>
      </c>
      <c r="B62" s="10" t="s">
        <v>14</v>
      </c>
      <c r="C62" s="10" t="s">
        <v>19</v>
      </c>
      <c r="D62" s="19" t="s">
        <v>106</v>
      </c>
      <c r="E62" s="11">
        <v>39.64</v>
      </c>
      <c r="F62" s="11">
        <v>255</v>
      </c>
      <c r="G62" s="12">
        <f>ROUND(E62*F62,2)</f>
        <v>10108.200000000001</v>
      </c>
    </row>
    <row r="63" spans="1:7" x14ac:dyDescent="0.25">
      <c r="A63" s="13"/>
      <c r="B63" s="13"/>
      <c r="C63" s="13"/>
      <c r="D63" s="20" t="s">
        <v>107</v>
      </c>
      <c r="E63" s="14">
        <v>1</v>
      </c>
      <c r="F63" s="9">
        <f>SUM(G61:G62)</f>
        <v>12210.95</v>
      </c>
      <c r="G63" s="9">
        <f>ROUND(F63*E63,2)</f>
        <v>12210.95</v>
      </c>
    </row>
    <row r="64" spans="1:7" ht="0.95" customHeight="1" x14ac:dyDescent="0.25">
      <c r="A64" s="15"/>
      <c r="B64" s="15"/>
      <c r="C64" s="15"/>
      <c r="D64" s="21"/>
      <c r="E64" s="15"/>
      <c r="F64" s="15"/>
      <c r="G64" s="15"/>
    </row>
    <row r="65" spans="1:7" x14ac:dyDescent="0.25">
      <c r="A65" s="7" t="s">
        <v>108</v>
      </c>
      <c r="B65" s="7" t="s">
        <v>10</v>
      </c>
      <c r="C65" s="7" t="s">
        <v>11</v>
      </c>
      <c r="D65" s="18" t="s">
        <v>109</v>
      </c>
      <c r="E65" s="8">
        <f>E68</f>
        <v>1</v>
      </c>
      <c r="F65" s="9">
        <f>F68</f>
        <v>6116.63</v>
      </c>
      <c r="G65" s="9">
        <f>G68</f>
        <v>6116.63</v>
      </c>
    </row>
    <row r="66" spans="1:7" ht="22.5" x14ac:dyDescent="0.25">
      <c r="A66" s="10" t="s">
        <v>110</v>
      </c>
      <c r="B66" s="10" t="s">
        <v>14</v>
      </c>
      <c r="C66" s="10" t="s">
        <v>19</v>
      </c>
      <c r="D66" s="19" t="s">
        <v>111</v>
      </c>
      <c r="E66" s="11">
        <v>326.85000000000002</v>
      </c>
      <c r="F66" s="11">
        <v>12.5</v>
      </c>
      <c r="G66" s="12">
        <f>ROUND(E66*F66,2)</f>
        <v>4085.63</v>
      </c>
    </row>
    <row r="67" spans="1:7" ht="22.5" x14ac:dyDescent="0.25">
      <c r="A67" s="10" t="s">
        <v>112</v>
      </c>
      <c r="B67" s="10" t="s">
        <v>14</v>
      </c>
      <c r="C67" s="10" t="s">
        <v>19</v>
      </c>
      <c r="D67" s="19" t="s">
        <v>113</v>
      </c>
      <c r="E67" s="11">
        <v>162.47999999999999</v>
      </c>
      <c r="F67" s="11">
        <v>12.5</v>
      </c>
      <c r="G67" s="12">
        <f>ROUND(E67*F67,2)</f>
        <v>2031</v>
      </c>
    </row>
    <row r="68" spans="1:7" x14ac:dyDescent="0.25">
      <c r="A68" s="13"/>
      <c r="B68" s="13"/>
      <c r="C68" s="13"/>
      <c r="D68" s="20" t="s">
        <v>114</v>
      </c>
      <c r="E68" s="14">
        <v>1</v>
      </c>
      <c r="F68" s="9">
        <f>SUM(G66:G67)</f>
        <v>6116.63</v>
      </c>
      <c r="G68" s="9">
        <f>ROUND(F68*E68,2)</f>
        <v>6116.63</v>
      </c>
    </row>
    <row r="69" spans="1:7" ht="0.95" customHeight="1" x14ac:dyDescent="0.25">
      <c r="A69" s="15"/>
      <c r="B69" s="15"/>
      <c r="C69" s="15"/>
      <c r="D69" s="21"/>
      <c r="E69" s="15"/>
      <c r="F69" s="15"/>
      <c r="G69" s="15"/>
    </row>
    <row r="70" spans="1:7" x14ac:dyDescent="0.25">
      <c r="A70" s="7" t="s">
        <v>115</v>
      </c>
      <c r="B70" s="7" t="s">
        <v>10</v>
      </c>
      <c r="C70" s="7" t="s">
        <v>11</v>
      </c>
      <c r="D70" s="18" t="s">
        <v>116</v>
      </c>
      <c r="E70" s="8">
        <f>E141</f>
        <v>1</v>
      </c>
      <c r="F70" s="9">
        <f>F141</f>
        <v>79431.55</v>
      </c>
      <c r="G70" s="9">
        <f>G141</f>
        <v>79431.55</v>
      </c>
    </row>
    <row r="71" spans="1:7" x14ac:dyDescent="0.25">
      <c r="A71" s="16" t="s">
        <v>117</v>
      </c>
      <c r="B71" s="16" t="s">
        <v>10</v>
      </c>
      <c r="C71" s="16" t="s">
        <v>11</v>
      </c>
      <c r="D71" s="22" t="s">
        <v>118</v>
      </c>
      <c r="E71" s="9">
        <f>E81</f>
        <v>1</v>
      </c>
      <c r="F71" s="9">
        <f>F81</f>
        <v>2362.16</v>
      </c>
      <c r="G71" s="9">
        <f>G81</f>
        <v>2362.16</v>
      </c>
    </row>
    <row r="72" spans="1:7" ht="22.5" x14ac:dyDescent="0.25">
      <c r="A72" s="10" t="s">
        <v>119</v>
      </c>
      <c r="B72" s="10" t="s">
        <v>14</v>
      </c>
      <c r="C72" s="10" t="s">
        <v>5</v>
      </c>
      <c r="D72" s="19" t="s">
        <v>120</v>
      </c>
      <c r="E72" s="11">
        <v>1</v>
      </c>
      <c r="F72" s="11">
        <v>475</v>
      </c>
      <c r="G72" s="12">
        <f t="shared" ref="G72:G80" si="2">ROUND(E72*F72,2)</f>
        <v>475</v>
      </c>
    </row>
    <row r="73" spans="1:7" x14ac:dyDescent="0.25">
      <c r="A73" s="10" t="s">
        <v>121</v>
      </c>
      <c r="B73" s="10" t="s">
        <v>14</v>
      </c>
      <c r="C73" s="10" t="s">
        <v>5</v>
      </c>
      <c r="D73" s="19" t="s">
        <v>122</v>
      </c>
      <c r="E73" s="11">
        <v>1</v>
      </c>
      <c r="F73" s="11">
        <v>350</v>
      </c>
      <c r="G73" s="12">
        <f t="shared" si="2"/>
        <v>350</v>
      </c>
    </row>
    <row r="74" spans="1:7" ht="22.5" x14ac:dyDescent="0.25">
      <c r="A74" s="10" t="s">
        <v>123</v>
      </c>
      <c r="B74" s="10" t="s">
        <v>14</v>
      </c>
      <c r="C74" s="10" t="s">
        <v>5</v>
      </c>
      <c r="D74" s="19" t="s">
        <v>124</v>
      </c>
      <c r="E74" s="11">
        <v>1</v>
      </c>
      <c r="F74" s="11">
        <v>425</v>
      </c>
      <c r="G74" s="12">
        <f t="shared" si="2"/>
        <v>425</v>
      </c>
    </row>
    <row r="75" spans="1:7" ht="22.5" x14ac:dyDescent="0.25">
      <c r="A75" s="10" t="s">
        <v>125</v>
      </c>
      <c r="B75" s="10" t="s">
        <v>14</v>
      </c>
      <c r="C75" s="10" t="s">
        <v>52</v>
      </c>
      <c r="D75" s="19" t="s">
        <v>126</v>
      </c>
      <c r="E75" s="11">
        <v>11.04</v>
      </c>
      <c r="F75" s="11">
        <v>21.5</v>
      </c>
      <c r="G75" s="12">
        <f t="shared" si="2"/>
        <v>237.36</v>
      </c>
    </row>
    <row r="76" spans="1:7" ht="22.5" x14ac:dyDescent="0.25">
      <c r="A76" s="10" t="s">
        <v>127</v>
      </c>
      <c r="B76" s="10" t="s">
        <v>14</v>
      </c>
      <c r="C76" s="10" t="s">
        <v>52</v>
      </c>
      <c r="D76" s="19" t="s">
        <v>126</v>
      </c>
      <c r="E76" s="11">
        <v>21.22</v>
      </c>
      <c r="F76" s="11">
        <v>25.6</v>
      </c>
      <c r="G76" s="12">
        <f t="shared" si="2"/>
        <v>543.23</v>
      </c>
    </row>
    <row r="77" spans="1:7" x14ac:dyDescent="0.25">
      <c r="A77" s="10" t="s">
        <v>128</v>
      </c>
      <c r="B77" s="10" t="s">
        <v>14</v>
      </c>
      <c r="C77" s="10" t="s">
        <v>5</v>
      </c>
      <c r="D77" s="19" t="s">
        <v>129</v>
      </c>
      <c r="E77" s="11">
        <v>4</v>
      </c>
      <c r="F77" s="11">
        <v>45.6</v>
      </c>
      <c r="G77" s="12">
        <f t="shared" si="2"/>
        <v>182.4</v>
      </c>
    </row>
    <row r="78" spans="1:7" x14ac:dyDescent="0.25">
      <c r="A78" s="10" t="s">
        <v>130</v>
      </c>
      <c r="B78" s="10" t="s">
        <v>14</v>
      </c>
      <c r="C78" s="10" t="s">
        <v>5</v>
      </c>
      <c r="D78" s="19" t="s">
        <v>131</v>
      </c>
      <c r="E78" s="11">
        <v>1</v>
      </c>
      <c r="F78" s="11">
        <v>35.6</v>
      </c>
      <c r="G78" s="12">
        <f t="shared" si="2"/>
        <v>35.6</v>
      </c>
    </row>
    <row r="79" spans="1:7" x14ac:dyDescent="0.25">
      <c r="A79" s="10" t="s">
        <v>132</v>
      </c>
      <c r="B79" s="10" t="s">
        <v>14</v>
      </c>
      <c r="C79" s="10" t="s">
        <v>52</v>
      </c>
      <c r="D79" s="19" t="s">
        <v>133</v>
      </c>
      <c r="E79" s="11">
        <v>4.1900000000000004</v>
      </c>
      <c r="F79" s="11">
        <v>12.25</v>
      </c>
      <c r="G79" s="12">
        <f t="shared" si="2"/>
        <v>51.33</v>
      </c>
    </row>
    <row r="80" spans="1:7" x14ac:dyDescent="0.25">
      <c r="A80" s="10" t="s">
        <v>134</v>
      </c>
      <c r="B80" s="10" t="s">
        <v>14</v>
      </c>
      <c r="C80" s="10" t="s">
        <v>52</v>
      </c>
      <c r="D80" s="19" t="s">
        <v>133</v>
      </c>
      <c r="E80" s="11">
        <v>4.51</v>
      </c>
      <c r="F80" s="11">
        <v>13.8</v>
      </c>
      <c r="G80" s="12">
        <f t="shared" si="2"/>
        <v>62.24</v>
      </c>
    </row>
    <row r="81" spans="1:7" x14ac:dyDescent="0.25">
      <c r="A81" s="13"/>
      <c r="B81" s="13"/>
      <c r="C81" s="13"/>
      <c r="D81" s="20" t="s">
        <v>135</v>
      </c>
      <c r="E81" s="11">
        <v>1</v>
      </c>
      <c r="F81" s="9">
        <f>SUM(G72:G80)</f>
        <v>2362.16</v>
      </c>
      <c r="G81" s="9">
        <f>ROUND(F81*E81,2)</f>
        <v>2362.16</v>
      </c>
    </row>
    <row r="82" spans="1:7" ht="0.95" customHeight="1" x14ac:dyDescent="0.25">
      <c r="A82" s="15"/>
      <c r="B82" s="15"/>
      <c r="C82" s="15"/>
      <c r="D82" s="21"/>
      <c r="E82" s="15"/>
      <c r="F82" s="15"/>
      <c r="G82" s="15"/>
    </row>
    <row r="83" spans="1:7" x14ac:dyDescent="0.25">
      <c r="A83" s="16" t="s">
        <v>136</v>
      </c>
      <c r="B83" s="16" t="s">
        <v>10</v>
      </c>
      <c r="C83" s="16" t="s">
        <v>11</v>
      </c>
      <c r="D83" s="22" t="s">
        <v>137</v>
      </c>
      <c r="E83" s="9">
        <f>E86</f>
        <v>1</v>
      </c>
      <c r="F83" s="9">
        <f>F86</f>
        <v>299.10000000000002</v>
      </c>
      <c r="G83" s="9">
        <f>G86</f>
        <v>299.10000000000002</v>
      </c>
    </row>
    <row r="84" spans="1:7" ht="22.5" x14ac:dyDescent="0.25">
      <c r="A84" s="10" t="s">
        <v>138</v>
      </c>
      <c r="B84" s="10" t="s">
        <v>14</v>
      </c>
      <c r="C84" s="10" t="s">
        <v>52</v>
      </c>
      <c r="D84" s="19" t="s">
        <v>139</v>
      </c>
      <c r="E84" s="11">
        <v>4.28</v>
      </c>
      <c r="F84" s="11">
        <v>29.65</v>
      </c>
      <c r="G84" s="12">
        <f>ROUND(E84*F84,2)</f>
        <v>126.9</v>
      </c>
    </row>
    <row r="85" spans="1:7" ht="22.5" x14ac:dyDescent="0.25">
      <c r="A85" s="10" t="s">
        <v>140</v>
      </c>
      <c r="B85" s="10" t="s">
        <v>14</v>
      </c>
      <c r="C85" s="10" t="s">
        <v>52</v>
      </c>
      <c r="D85" s="19" t="s">
        <v>139</v>
      </c>
      <c r="E85" s="11">
        <v>5.25</v>
      </c>
      <c r="F85" s="11">
        <v>32.799999999999997</v>
      </c>
      <c r="G85" s="12">
        <f>ROUND(E85*F85,2)</f>
        <v>172.2</v>
      </c>
    </row>
    <row r="86" spans="1:7" x14ac:dyDescent="0.25">
      <c r="A86" s="13"/>
      <c r="B86" s="13"/>
      <c r="C86" s="13"/>
      <c r="D86" s="20" t="s">
        <v>141</v>
      </c>
      <c r="E86" s="11">
        <v>1</v>
      </c>
      <c r="F86" s="9">
        <f>SUM(G84:G85)</f>
        <v>299.10000000000002</v>
      </c>
      <c r="G86" s="9">
        <f>ROUND(F86*E86,2)</f>
        <v>299.10000000000002</v>
      </c>
    </row>
    <row r="87" spans="1:7" ht="0.95" customHeight="1" x14ac:dyDescent="0.25">
      <c r="A87" s="15"/>
      <c r="B87" s="15"/>
      <c r="C87" s="15"/>
      <c r="D87" s="21"/>
      <c r="E87" s="15"/>
      <c r="F87" s="15"/>
      <c r="G87" s="15"/>
    </row>
    <row r="88" spans="1:7" ht="22.5" x14ac:dyDescent="0.25">
      <c r="A88" s="16" t="s">
        <v>142</v>
      </c>
      <c r="B88" s="16" t="s">
        <v>10</v>
      </c>
      <c r="C88" s="16" t="s">
        <v>11</v>
      </c>
      <c r="D88" s="22" t="s">
        <v>143</v>
      </c>
      <c r="E88" s="9">
        <f>E107</f>
        <v>1</v>
      </c>
      <c r="F88" s="9">
        <f>F107</f>
        <v>50062.46</v>
      </c>
      <c r="G88" s="9">
        <f>G107</f>
        <v>50062.46</v>
      </c>
    </row>
    <row r="89" spans="1:7" x14ac:dyDescent="0.25">
      <c r="A89" s="10" t="s">
        <v>144</v>
      </c>
      <c r="B89" s="10" t="s">
        <v>14</v>
      </c>
      <c r="C89" s="10" t="s">
        <v>5</v>
      </c>
      <c r="D89" s="19" t="s">
        <v>145</v>
      </c>
      <c r="E89" s="11">
        <v>1</v>
      </c>
      <c r="F89" s="11">
        <v>650</v>
      </c>
      <c r="G89" s="12">
        <f t="shared" ref="G89:G106" si="3">ROUND(E89*F89,2)</f>
        <v>650</v>
      </c>
    </row>
    <row r="90" spans="1:7" x14ac:dyDescent="0.25">
      <c r="A90" s="10" t="s">
        <v>146</v>
      </c>
      <c r="B90" s="10" t="s">
        <v>14</v>
      </c>
      <c r="C90" s="10" t="s">
        <v>19</v>
      </c>
      <c r="D90" s="19" t="s">
        <v>147</v>
      </c>
      <c r="E90" s="11">
        <v>121.85</v>
      </c>
      <c r="F90" s="11">
        <v>41.25</v>
      </c>
      <c r="G90" s="12">
        <f t="shared" si="3"/>
        <v>5026.3100000000004</v>
      </c>
    </row>
    <row r="91" spans="1:7" x14ac:dyDescent="0.25">
      <c r="A91" s="10" t="s">
        <v>148</v>
      </c>
      <c r="B91" s="10" t="s">
        <v>14</v>
      </c>
      <c r="C91" s="10" t="s">
        <v>5</v>
      </c>
      <c r="D91" s="19" t="s">
        <v>149</v>
      </c>
      <c r="E91" s="11">
        <v>1</v>
      </c>
      <c r="F91" s="11">
        <v>195.6</v>
      </c>
      <c r="G91" s="12">
        <f t="shared" si="3"/>
        <v>195.6</v>
      </c>
    </row>
    <row r="92" spans="1:7" x14ac:dyDescent="0.25">
      <c r="A92" s="10" t="s">
        <v>150</v>
      </c>
      <c r="B92" s="10" t="s">
        <v>14</v>
      </c>
      <c r="C92" s="10" t="s">
        <v>5</v>
      </c>
      <c r="D92" s="19" t="s">
        <v>151</v>
      </c>
      <c r="E92" s="11">
        <v>4</v>
      </c>
      <c r="F92" s="11">
        <v>225.75</v>
      </c>
      <c r="G92" s="12">
        <f t="shared" si="3"/>
        <v>903</v>
      </c>
    </row>
    <row r="93" spans="1:7" x14ac:dyDescent="0.25">
      <c r="A93" s="10" t="s">
        <v>152</v>
      </c>
      <c r="B93" s="10" t="s">
        <v>14</v>
      </c>
      <c r="C93" s="10" t="s">
        <v>5</v>
      </c>
      <c r="D93" s="19" t="s">
        <v>153</v>
      </c>
      <c r="E93" s="11">
        <v>1</v>
      </c>
      <c r="F93" s="11">
        <v>65.900000000000006</v>
      </c>
      <c r="G93" s="12">
        <f t="shared" si="3"/>
        <v>65.900000000000006</v>
      </c>
    </row>
    <row r="94" spans="1:7" x14ac:dyDescent="0.25">
      <c r="A94" s="10" t="s">
        <v>154</v>
      </c>
      <c r="B94" s="10" t="s">
        <v>14</v>
      </c>
      <c r="C94" s="10" t="s">
        <v>5</v>
      </c>
      <c r="D94" s="19" t="s">
        <v>153</v>
      </c>
      <c r="E94" s="11">
        <v>3</v>
      </c>
      <c r="F94" s="11">
        <v>69.5</v>
      </c>
      <c r="G94" s="12">
        <f t="shared" si="3"/>
        <v>208.5</v>
      </c>
    </row>
    <row r="95" spans="1:7" x14ac:dyDescent="0.25">
      <c r="A95" s="10" t="s">
        <v>155</v>
      </c>
      <c r="B95" s="10" t="s">
        <v>14</v>
      </c>
      <c r="C95" s="10" t="s">
        <v>5</v>
      </c>
      <c r="D95" s="19" t="s">
        <v>156</v>
      </c>
      <c r="E95" s="11">
        <v>2</v>
      </c>
      <c r="F95" s="11">
        <v>125</v>
      </c>
      <c r="G95" s="12">
        <f t="shared" si="3"/>
        <v>250</v>
      </c>
    </row>
    <row r="96" spans="1:7" ht="22.5" x14ac:dyDescent="0.25">
      <c r="A96" s="10" t="s">
        <v>157</v>
      </c>
      <c r="B96" s="10" t="s">
        <v>14</v>
      </c>
      <c r="C96" s="10" t="s">
        <v>5</v>
      </c>
      <c r="D96" s="19" t="s">
        <v>158</v>
      </c>
      <c r="E96" s="11">
        <v>1</v>
      </c>
      <c r="F96" s="11">
        <v>6590</v>
      </c>
      <c r="G96" s="12">
        <f t="shared" si="3"/>
        <v>6590</v>
      </c>
    </row>
    <row r="97" spans="1:7" x14ac:dyDescent="0.25">
      <c r="A97" s="10" t="s">
        <v>159</v>
      </c>
      <c r="B97" s="10" t="s">
        <v>14</v>
      </c>
      <c r="C97" s="10" t="s">
        <v>52</v>
      </c>
      <c r="D97" s="19" t="s">
        <v>160</v>
      </c>
      <c r="E97" s="11">
        <v>19.7</v>
      </c>
      <c r="F97" s="11">
        <v>45.6</v>
      </c>
      <c r="G97" s="12">
        <f t="shared" si="3"/>
        <v>898.32</v>
      </c>
    </row>
    <row r="98" spans="1:7" x14ac:dyDescent="0.25">
      <c r="A98" s="10" t="s">
        <v>161</v>
      </c>
      <c r="B98" s="10" t="s">
        <v>14</v>
      </c>
      <c r="C98" s="10" t="s">
        <v>52</v>
      </c>
      <c r="D98" s="19" t="s">
        <v>160</v>
      </c>
      <c r="E98" s="11">
        <v>15.16</v>
      </c>
      <c r="F98" s="11">
        <v>49.8</v>
      </c>
      <c r="G98" s="12">
        <f t="shared" si="3"/>
        <v>754.97</v>
      </c>
    </row>
    <row r="99" spans="1:7" x14ac:dyDescent="0.25">
      <c r="A99" s="10" t="s">
        <v>162</v>
      </c>
      <c r="B99" s="10" t="s">
        <v>14</v>
      </c>
      <c r="C99" s="10" t="s">
        <v>52</v>
      </c>
      <c r="D99" s="19" t="s">
        <v>160</v>
      </c>
      <c r="E99" s="11">
        <v>5.12</v>
      </c>
      <c r="F99" s="11">
        <v>51.89</v>
      </c>
      <c r="G99" s="12">
        <f t="shared" si="3"/>
        <v>265.68</v>
      </c>
    </row>
    <row r="100" spans="1:7" x14ac:dyDescent="0.25">
      <c r="A100" s="10" t="s">
        <v>163</v>
      </c>
      <c r="B100" s="10" t="s">
        <v>14</v>
      </c>
      <c r="C100" s="10" t="s">
        <v>52</v>
      </c>
      <c r="D100" s="19" t="s">
        <v>160</v>
      </c>
      <c r="E100" s="11">
        <v>15.09</v>
      </c>
      <c r="F100" s="11">
        <v>65.900000000000006</v>
      </c>
      <c r="G100" s="12">
        <f t="shared" si="3"/>
        <v>994.43</v>
      </c>
    </row>
    <row r="101" spans="1:7" x14ac:dyDescent="0.25">
      <c r="A101" s="10" t="s">
        <v>164</v>
      </c>
      <c r="B101" s="10" t="s">
        <v>14</v>
      </c>
      <c r="C101" s="10" t="s">
        <v>5</v>
      </c>
      <c r="D101" s="19" t="s">
        <v>165</v>
      </c>
      <c r="E101" s="11">
        <v>3</v>
      </c>
      <c r="F101" s="11">
        <v>1985</v>
      </c>
      <c r="G101" s="12">
        <f t="shared" si="3"/>
        <v>5955</v>
      </c>
    </row>
    <row r="102" spans="1:7" x14ac:dyDescent="0.25">
      <c r="A102" s="10" t="s">
        <v>166</v>
      </c>
      <c r="B102" s="10" t="s">
        <v>14</v>
      </c>
      <c r="C102" s="10" t="s">
        <v>5</v>
      </c>
      <c r="D102" s="19" t="s">
        <v>167</v>
      </c>
      <c r="E102" s="11">
        <v>4</v>
      </c>
      <c r="F102" s="11">
        <v>2359</v>
      </c>
      <c r="G102" s="12">
        <f t="shared" si="3"/>
        <v>9436</v>
      </c>
    </row>
    <row r="103" spans="1:7" x14ac:dyDescent="0.25">
      <c r="A103" s="10" t="s">
        <v>168</v>
      </c>
      <c r="B103" s="10" t="s">
        <v>14</v>
      </c>
      <c r="C103" s="10" t="s">
        <v>5</v>
      </c>
      <c r="D103" s="19" t="s">
        <v>169</v>
      </c>
      <c r="E103" s="11">
        <v>1</v>
      </c>
      <c r="F103" s="11">
        <v>9850</v>
      </c>
      <c r="G103" s="12">
        <f t="shared" si="3"/>
        <v>9850</v>
      </c>
    </row>
    <row r="104" spans="1:7" x14ac:dyDescent="0.25">
      <c r="A104" s="10" t="s">
        <v>170</v>
      </c>
      <c r="B104" s="10" t="s">
        <v>14</v>
      </c>
      <c r="C104" s="10" t="s">
        <v>5</v>
      </c>
      <c r="D104" s="19" t="s">
        <v>171</v>
      </c>
      <c r="E104" s="11">
        <v>1</v>
      </c>
      <c r="F104" s="11">
        <v>6975</v>
      </c>
      <c r="G104" s="12">
        <f t="shared" si="3"/>
        <v>6975</v>
      </c>
    </row>
    <row r="105" spans="1:7" x14ac:dyDescent="0.25">
      <c r="A105" s="10" t="s">
        <v>172</v>
      </c>
      <c r="B105" s="10" t="s">
        <v>14</v>
      </c>
      <c r="C105" s="10" t="s">
        <v>5</v>
      </c>
      <c r="D105" s="19" t="s">
        <v>173</v>
      </c>
      <c r="E105" s="11">
        <v>2</v>
      </c>
      <c r="F105" s="11">
        <v>325</v>
      </c>
      <c r="G105" s="12">
        <f t="shared" si="3"/>
        <v>650</v>
      </c>
    </row>
    <row r="106" spans="1:7" x14ac:dyDescent="0.25">
      <c r="A106" s="10" t="s">
        <v>174</v>
      </c>
      <c r="B106" s="10" t="s">
        <v>14</v>
      </c>
      <c r="C106" s="10" t="s">
        <v>52</v>
      </c>
      <c r="D106" s="19" t="s">
        <v>175</v>
      </c>
      <c r="E106" s="11">
        <v>25</v>
      </c>
      <c r="F106" s="11">
        <v>15.75</v>
      </c>
      <c r="G106" s="12">
        <f t="shared" si="3"/>
        <v>393.75</v>
      </c>
    </row>
    <row r="107" spans="1:7" x14ac:dyDescent="0.25">
      <c r="A107" s="13"/>
      <c r="B107" s="13"/>
      <c r="C107" s="13"/>
      <c r="D107" s="20" t="s">
        <v>176</v>
      </c>
      <c r="E107" s="11">
        <v>1</v>
      </c>
      <c r="F107" s="9">
        <f>SUM(G89:G106)</f>
        <v>50062.46</v>
      </c>
      <c r="G107" s="9">
        <f>ROUND(F107*E107,2)</f>
        <v>50062.46</v>
      </c>
    </row>
    <row r="108" spans="1:7" ht="0.95" customHeight="1" x14ac:dyDescent="0.25">
      <c r="A108" s="15"/>
      <c r="B108" s="15"/>
      <c r="C108" s="15"/>
      <c r="D108" s="21"/>
      <c r="E108" s="15"/>
      <c r="F108" s="15"/>
      <c r="G108" s="15"/>
    </row>
    <row r="109" spans="1:7" x14ac:dyDescent="0.25">
      <c r="A109" s="16" t="s">
        <v>177</v>
      </c>
      <c r="B109" s="16" t="s">
        <v>10</v>
      </c>
      <c r="C109" s="16" t="s">
        <v>11</v>
      </c>
      <c r="D109" s="22" t="s">
        <v>178</v>
      </c>
      <c r="E109" s="9">
        <f>E124</f>
        <v>1</v>
      </c>
      <c r="F109" s="9">
        <f>F124</f>
        <v>18234.810000000001</v>
      </c>
      <c r="G109" s="9">
        <f>G124</f>
        <v>18234.810000000001</v>
      </c>
    </row>
    <row r="110" spans="1:7" x14ac:dyDescent="0.25">
      <c r="A110" s="10" t="s">
        <v>179</v>
      </c>
      <c r="B110" s="10" t="s">
        <v>14</v>
      </c>
      <c r="C110" s="10" t="s">
        <v>5</v>
      </c>
      <c r="D110" s="19" t="s">
        <v>180</v>
      </c>
      <c r="E110" s="11">
        <v>1</v>
      </c>
      <c r="F110" s="11">
        <v>525</v>
      </c>
      <c r="G110" s="12">
        <f t="shared" ref="G110:G123" si="4">ROUND(E110*F110,2)</f>
        <v>525</v>
      </c>
    </row>
    <row r="111" spans="1:7" x14ac:dyDescent="0.25">
      <c r="A111" s="10" t="s">
        <v>181</v>
      </c>
      <c r="B111" s="10" t="s">
        <v>14</v>
      </c>
      <c r="C111" s="10" t="s">
        <v>5</v>
      </c>
      <c r="D111" s="19" t="s">
        <v>182</v>
      </c>
      <c r="E111" s="11">
        <v>1</v>
      </c>
      <c r="F111" s="11">
        <v>1350</v>
      </c>
      <c r="G111" s="12">
        <f t="shared" si="4"/>
        <v>1350</v>
      </c>
    </row>
    <row r="112" spans="1:7" x14ac:dyDescent="0.25">
      <c r="A112" s="10" t="s">
        <v>183</v>
      </c>
      <c r="B112" s="10" t="s">
        <v>14</v>
      </c>
      <c r="C112" s="10" t="s">
        <v>52</v>
      </c>
      <c r="D112" s="19" t="s">
        <v>184</v>
      </c>
      <c r="E112" s="11">
        <v>6.7</v>
      </c>
      <c r="F112" s="11">
        <v>25.9</v>
      </c>
      <c r="G112" s="12">
        <f t="shared" si="4"/>
        <v>173.53</v>
      </c>
    </row>
    <row r="113" spans="1:7" x14ac:dyDescent="0.25">
      <c r="A113" s="10" t="s">
        <v>185</v>
      </c>
      <c r="B113" s="10" t="s">
        <v>14</v>
      </c>
      <c r="C113" s="10" t="s">
        <v>5</v>
      </c>
      <c r="D113" s="19" t="s">
        <v>186</v>
      </c>
      <c r="E113" s="11">
        <v>1</v>
      </c>
      <c r="F113" s="11">
        <v>2150</v>
      </c>
      <c r="G113" s="12">
        <f t="shared" si="4"/>
        <v>2150</v>
      </c>
    </row>
    <row r="114" spans="1:7" x14ac:dyDescent="0.25">
      <c r="A114" s="10" t="s">
        <v>187</v>
      </c>
      <c r="B114" s="10" t="s">
        <v>14</v>
      </c>
      <c r="C114" s="10" t="s">
        <v>52</v>
      </c>
      <c r="D114" s="19" t="s">
        <v>188</v>
      </c>
      <c r="E114" s="11">
        <v>486.51</v>
      </c>
      <c r="F114" s="11">
        <v>3.25</v>
      </c>
      <c r="G114" s="12">
        <f t="shared" si="4"/>
        <v>1581.16</v>
      </c>
    </row>
    <row r="115" spans="1:7" x14ac:dyDescent="0.25">
      <c r="A115" s="10" t="s">
        <v>189</v>
      </c>
      <c r="B115" s="10" t="s">
        <v>14</v>
      </c>
      <c r="C115" s="10" t="s">
        <v>52</v>
      </c>
      <c r="D115" s="19" t="s">
        <v>190</v>
      </c>
      <c r="E115" s="11">
        <v>187.35</v>
      </c>
      <c r="F115" s="11">
        <v>4.5999999999999996</v>
      </c>
      <c r="G115" s="12">
        <f t="shared" si="4"/>
        <v>861.81</v>
      </c>
    </row>
    <row r="116" spans="1:7" x14ac:dyDescent="0.25">
      <c r="A116" s="10" t="s">
        <v>191</v>
      </c>
      <c r="B116" s="10" t="s">
        <v>14</v>
      </c>
      <c r="C116" s="10" t="s">
        <v>52</v>
      </c>
      <c r="D116" s="19" t="s">
        <v>192</v>
      </c>
      <c r="E116" s="11">
        <v>1.34</v>
      </c>
      <c r="F116" s="11">
        <v>7.25</v>
      </c>
      <c r="G116" s="12">
        <f t="shared" si="4"/>
        <v>9.7200000000000006</v>
      </c>
    </row>
    <row r="117" spans="1:7" ht="22.5" x14ac:dyDescent="0.25">
      <c r="A117" s="10" t="s">
        <v>193</v>
      </c>
      <c r="B117" s="10" t="s">
        <v>14</v>
      </c>
      <c r="C117" s="10" t="s">
        <v>52</v>
      </c>
      <c r="D117" s="19" t="s">
        <v>194</v>
      </c>
      <c r="E117" s="11">
        <v>1651.41</v>
      </c>
      <c r="F117" s="11">
        <v>3.95</v>
      </c>
      <c r="G117" s="12">
        <f t="shared" si="4"/>
        <v>6523.07</v>
      </c>
    </row>
    <row r="118" spans="1:7" ht="22.5" x14ac:dyDescent="0.25">
      <c r="A118" s="10" t="s">
        <v>195</v>
      </c>
      <c r="B118" s="10" t="s">
        <v>14</v>
      </c>
      <c r="C118" s="10" t="s">
        <v>52</v>
      </c>
      <c r="D118" s="19" t="s">
        <v>196</v>
      </c>
      <c r="E118" s="11">
        <v>587.77</v>
      </c>
      <c r="F118" s="11">
        <v>4.25</v>
      </c>
      <c r="G118" s="12">
        <f t="shared" si="4"/>
        <v>2498.02</v>
      </c>
    </row>
    <row r="119" spans="1:7" x14ac:dyDescent="0.25">
      <c r="A119" s="10" t="s">
        <v>197</v>
      </c>
      <c r="B119" s="10" t="s">
        <v>14</v>
      </c>
      <c r="C119" s="10" t="s">
        <v>5</v>
      </c>
      <c r="D119" s="19" t="s">
        <v>198</v>
      </c>
      <c r="E119" s="11">
        <v>17</v>
      </c>
      <c r="F119" s="11">
        <v>41.5</v>
      </c>
      <c r="G119" s="12">
        <f t="shared" si="4"/>
        <v>705.5</v>
      </c>
    </row>
    <row r="120" spans="1:7" x14ac:dyDescent="0.25">
      <c r="A120" s="10" t="s">
        <v>199</v>
      </c>
      <c r="B120" s="10" t="s">
        <v>14</v>
      </c>
      <c r="C120" s="10" t="s">
        <v>5</v>
      </c>
      <c r="D120" s="19" t="s">
        <v>200</v>
      </c>
      <c r="E120" s="11">
        <v>15</v>
      </c>
      <c r="F120" s="11">
        <v>41.5</v>
      </c>
      <c r="G120" s="12">
        <f t="shared" si="4"/>
        <v>622.5</v>
      </c>
    </row>
    <row r="121" spans="1:7" x14ac:dyDescent="0.25">
      <c r="A121" s="10" t="s">
        <v>201</v>
      </c>
      <c r="B121" s="10" t="s">
        <v>14</v>
      </c>
      <c r="C121" s="10" t="s">
        <v>5</v>
      </c>
      <c r="D121" s="19" t="s">
        <v>202</v>
      </c>
      <c r="E121" s="11">
        <v>10</v>
      </c>
      <c r="F121" s="11">
        <v>43.9</v>
      </c>
      <c r="G121" s="12">
        <f t="shared" si="4"/>
        <v>439</v>
      </c>
    </row>
    <row r="122" spans="1:7" x14ac:dyDescent="0.25">
      <c r="A122" s="10" t="s">
        <v>203</v>
      </c>
      <c r="B122" s="10" t="s">
        <v>14</v>
      </c>
      <c r="C122" s="10" t="s">
        <v>5</v>
      </c>
      <c r="D122" s="19" t="s">
        <v>204</v>
      </c>
      <c r="E122" s="11">
        <v>3</v>
      </c>
      <c r="F122" s="11">
        <v>48.5</v>
      </c>
      <c r="G122" s="12">
        <f t="shared" si="4"/>
        <v>145.5</v>
      </c>
    </row>
    <row r="123" spans="1:7" x14ac:dyDescent="0.25">
      <c r="A123" s="10" t="s">
        <v>205</v>
      </c>
      <c r="B123" s="10" t="s">
        <v>14</v>
      </c>
      <c r="C123" s="10" t="s">
        <v>5</v>
      </c>
      <c r="D123" s="19" t="s">
        <v>206</v>
      </c>
      <c r="E123" s="11">
        <v>1</v>
      </c>
      <c r="F123" s="11">
        <v>650</v>
      </c>
      <c r="G123" s="12">
        <f t="shared" si="4"/>
        <v>650</v>
      </c>
    </row>
    <row r="124" spans="1:7" x14ac:dyDescent="0.25">
      <c r="A124" s="13"/>
      <c r="B124" s="13"/>
      <c r="C124" s="13"/>
      <c r="D124" s="20" t="s">
        <v>207</v>
      </c>
      <c r="E124" s="11">
        <v>1</v>
      </c>
      <c r="F124" s="9">
        <f>SUM(G110:G123)</f>
        <v>18234.810000000001</v>
      </c>
      <c r="G124" s="9">
        <f>ROUND(F124*E124,2)</f>
        <v>18234.810000000001</v>
      </c>
    </row>
    <row r="125" spans="1:7" ht="0.95" customHeight="1" x14ac:dyDescent="0.25">
      <c r="A125" s="15"/>
      <c r="B125" s="15"/>
      <c r="C125" s="15"/>
      <c r="D125" s="21"/>
      <c r="E125" s="15"/>
      <c r="F125" s="15"/>
      <c r="G125" s="15"/>
    </row>
    <row r="126" spans="1:7" x14ac:dyDescent="0.25">
      <c r="A126" s="16" t="s">
        <v>208</v>
      </c>
      <c r="B126" s="16" t="s">
        <v>10</v>
      </c>
      <c r="C126" s="16" t="s">
        <v>11</v>
      </c>
      <c r="D126" s="22" t="s">
        <v>209</v>
      </c>
      <c r="E126" s="9">
        <f>E131</f>
        <v>1</v>
      </c>
      <c r="F126" s="9">
        <f>F131</f>
        <v>7705.72</v>
      </c>
      <c r="G126" s="9">
        <f>G131</f>
        <v>7705.72</v>
      </c>
    </row>
    <row r="127" spans="1:7" x14ac:dyDescent="0.25">
      <c r="A127" s="10" t="s">
        <v>210</v>
      </c>
      <c r="B127" s="10" t="s">
        <v>14</v>
      </c>
      <c r="C127" s="10" t="s">
        <v>5</v>
      </c>
      <c r="D127" s="19" t="s">
        <v>211</v>
      </c>
      <c r="E127" s="11">
        <v>12</v>
      </c>
      <c r="F127" s="11">
        <v>43.5</v>
      </c>
      <c r="G127" s="12">
        <f>ROUND(E127*F127,2)</f>
        <v>522</v>
      </c>
    </row>
    <row r="128" spans="1:7" x14ac:dyDescent="0.25">
      <c r="A128" s="10" t="s">
        <v>212</v>
      </c>
      <c r="B128" s="10" t="s">
        <v>14</v>
      </c>
      <c r="C128" s="10" t="s">
        <v>5</v>
      </c>
      <c r="D128" s="19" t="s">
        <v>213</v>
      </c>
      <c r="E128" s="11">
        <v>7</v>
      </c>
      <c r="F128" s="11">
        <v>41.75</v>
      </c>
      <c r="G128" s="12">
        <f>ROUND(E128*F128,2)</f>
        <v>292.25</v>
      </c>
    </row>
    <row r="129" spans="1:7" x14ac:dyDescent="0.25">
      <c r="A129" s="10" t="s">
        <v>214</v>
      </c>
      <c r="B129" s="10" t="s">
        <v>14</v>
      </c>
      <c r="C129" s="10" t="s">
        <v>5</v>
      </c>
      <c r="D129" s="19" t="s">
        <v>215</v>
      </c>
      <c r="E129" s="11">
        <v>79.319999999999993</v>
      </c>
      <c r="F129" s="11">
        <v>64.25</v>
      </c>
      <c r="G129" s="12">
        <f>ROUND(E129*F129,2)</f>
        <v>5096.3100000000004</v>
      </c>
    </row>
    <row r="130" spans="1:7" x14ac:dyDescent="0.25">
      <c r="A130" s="10" t="s">
        <v>216</v>
      </c>
      <c r="B130" s="10" t="s">
        <v>14</v>
      </c>
      <c r="C130" s="10" t="s">
        <v>5</v>
      </c>
      <c r="D130" s="19" t="s">
        <v>217</v>
      </c>
      <c r="E130" s="11">
        <v>25.8</v>
      </c>
      <c r="F130" s="11">
        <v>69.58</v>
      </c>
      <c r="G130" s="12">
        <f>ROUND(E130*F130,2)</f>
        <v>1795.16</v>
      </c>
    </row>
    <row r="131" spans="1:7" x14ac:dyDescent="0.25">
      <c r="A131" s="13"/>
      <c r="B131" s="13"/>
      <c r="C131" s="13"/>
      <c r="D131" s="20" t="s">
        <v>218</v>
      </c>
      <c r="E131" s="11">
        <v>1</v>
      </c>
      <c r="F131" s="9">
        <f>SUM(G127:G130)</f>
        <v>7705.72</v>
      </c>
      <c r="G131" s="9">
        <f>ROUND(F131*E131,2)</f>
        <v>7705.72</v>
      </c>
    </row>
    <row r="132" spans="1:7" ht="0.95" customHeight="1" x14ac:dyDescent="0.25">
      <c r="A132" s="15"/>
      <c r="B132" s="15"/>
      <c r="C132" s="15"/>
      <c r="D132" s="21"/>
      <c r="E132" s="15"/>
      <c r="F132" s="15"/>
      <c r="G132" s="15"/>
    </row>
    <row r="133" spans="1:7" x14ac:dyDescent="0.25">
      <c r="A133" s="16" t="s">
        <v>219</v>
      </c>
      <c r="B133" s="16" t="s">
        <v>10</v>
      </c>
      <c r="C133" s="16" t="s">
        <v>11</v>
      </c>
      <c r="D133" s="22" t="s">
        <v>220</v>
      </c>
      <c r="E133" s="9">
        <f>E139</f>
        <v>1</v>
      </c>
      <c r="F133" s="9">
        <f>F139</f>
        <v>767.3</v>
      </c>
      <c r="G133" s="9">
        <f>G139</f>
        <v>767.3</v>
      </c>
    </row>
    <row r="134" spans="1:7" x14ac:dyDescent="0.25">
      <c r="A134" s="10" t="s">
        <v>221</v>
      </c>
      <c r="B134" s="10" t="s">
        <v>14</v>
      </c>
      <c r="C134" s="10" t="s">
        <v>5</v>
      </c>
      <c r="D134" s="19" t="s">
        <v>222</v>
      </c>
      <c r="E134" s="11">
        <v>7</v>
      </c>
      <c r="F134" s="11">
        <v>65.900000000000006</v>
      </c>
      <c r="G134" s="12">
        <f>ROUND(E134*F134,2)</f>
        <v>461.3</v>
      </c>
    </row>
    <row r="135" spans="1:7" x14ac:dyDescent="0.25">
      <c r="A135" s="10" t="s">
        <v>223</v>
      </c>
      <c r="B135" s="10" t="s">
        <v>14</v>
      </c>
      <c r="C135" s="10" t="s">
        <v>5</v>
      </c>
      <c r="D135" s="19" t="s">
        <v>224</v>
      </c>
      <c r="E135" s="11">
        <v>3</v>
      </c>
      <c r="F135" s="11">
        <v>12.5</v>
      </c>
      <c r="G135" s="12">
        <f>ROUND(E135*F135,2)</f>
        <v>37.5</v>
      </c>
    </row>
    <row r="136" spans="1:7" x14ac:dyDescent="0.25">
      <c r="A136" s="10" t="s">
        <v>225</v>
      </c>
      <c r="B136" s="10" t="s">
        <v>14</v>
      </c>
      <c r="C136" s="10" t="s">
        <v>5</v>
      </c>
      <c r="D136" s="19" t="s">
        <v>226</v>
      </c>
      <c r="E136" s="11">
        <v>3</v>
      </c>
      <c r="F136" s="11">
        <v>12.5</v>
      </c>
      <c r="G136" s="12">
        <f>ROUND(E136*F136,2)</f>
        <v>37.5</v>
      </c>
    </row>
    <row r="137" spans="1:7" x14ac:dyDescent="0.25">
      <c r="A137" s="10" t="s">
        <v>227</v>
      </c>
      <c r="B137" s="10" t="s">
        <v>14</v>
      </c>
      <c r="C137" s="10" t="s">
        <v>5</v>
      </c>
      <c r="D137" s="19" t="s">
        <v>228</v>
      </c>
      <c r="E137" s="11">
        <v>2</v>
      </c>
      <c r="F137" s="11">
        <v>68</v>
      </c>
      <c r="G137" s="12">
        <f>ROUND(E137*F137,2)</f>
        <v>136</v>
      </c>
    </row>
    <row r="138" spans="1:7" x14ac:dyDescent="0.25">
      <c r="A138" s="10" t="s">
        <v>229</v>
      </c>
      <c r="B138" s="10" t="s">
        <v>14</v>
      </c>
      <c r="C138" s="10" t="s">
        <v>5</v>
      </c>
      <c r="D138" s="19" t="s">
        <v>230</v>
      </c>
      <c r="E138" s="11">
        <v>1</v>
      </c>
      <c r="F138" s="11">
        <v>95</v>
      </c>
      <c r="G138" s="12">
        <f>ROUND(E138*F138,2)</f>
        <v>95</v>
      </c>
    </row>
    <row r="139" spans="1:7" x14ac:dyDescent="0.25">
      <c r="A139" s="13"/>
      <c r="B139" s="13"/>
      <c r="C139" s="13"/>
      <c r="D139" s="20" t="s">
        <v>231</v>
      </c>
      <c r="E139" s="11">
        <v>1</v>
      </c>
      <c r="F139" s="9">
        <f>SUM(G134:G138)</f>
        <v>767.3</v>
      </c>
      <c r="G139" s="9">
        <f>ROUND(F139*E139,2)</f>
        <v>767.3</v>
      </c>
    </row>
    <row r="140" spans="1:7" ht="0.95" customHeight="1" x14ac:dyDescent="0.25">
      <c r="A140" s="15"/>
      <c r="B140" s="15"/>
      <c r="C140" s="15"/>
      <c r="D140" s="21"/>
      <c r="E140" s="15"/>
      <c r="F140" s="15"/>
      <c r="G140" s="15"/>
    </row>
    <row r="141" spans="1:7" x14ac:dyDescent="0.25">
      <c r="A141" s="13"/>
      <c r="B141" s="13"/>
      <c r="C141" s="13"/>
      <c r="D141" s="20" t="s">
        <v>232</v>
      </c>
      <c r="E141" s="14">
        <v>1</v>
      </c>
      <c r="F141" s="9">
        <f>G81+G86+G107+G124+G131+G139</f>
        <v>79431.55</v>
      </c>
      <c r="G141" s="9">
        <f>ROUND(F141*E141,2)</f>
        <v>79431.55</v>
      </c>
    </row>
    <row r="142" spans="1:7" ht="0.95" customHeight="1" x14ac:dyDescent="0.25">
      <c r="A142" s="15"/>
      <c r="B142" s="15"/>
      <c r="C142" s="15"/>
      <c r="D142" s="21"/>
      <c r="E142" s="15"/>
      <c r="F142" s="15"/>
      <c r="G142" s="15"/>
    </row>
    <row r="143" spans="1:7" x14ac:dyDescent="0.25">
      <c r="A143" s="7" t="s">
        <v>233</v>
      </c>
      <c r="B143" s="7" t="s">
        <v>10</v>
      </c>
      <c r="C143" s="7" t="s">
        <v>11</v>
      </c>
      <c r="D143" s="18" t="s">
        <v>234</v>
      </c>
      <c r="E143" s="8">
        <f>E151</f>
        <v>1</v>
      </c>
      <c r="F143" s="9">
        <f>F151</f>
        <v>12485</v>
      </c>
      <c r="G143" s="9">
        <f>G151</f>
        <v>12485</v>
      </c>
    </row>
    <row r="144" spans="1:7" x14ac:dyDescent="0.25">
      <c r="A144" s="10" t="s">
        <v>235</v>
      </c>
      <c r="B144" s="10" t="s">
        <v>14</v>
      </c>
      <c r="C144" s="10" t="s">
        <v>5</v>
      </c>
      <c r="D144" s="19" t="s">
        <v>236</v>
      </c>
      <c r="E144" s="11">
        <v>2</v>
      </c>
      <c r="F144" s="11">
        <v>465</v>
      </c>
      <c r="G144" s="12">
        <f t="shared" ref="G144:G150" si="5">ROUND(E144*F144,2)</f>
        <v>930</v>
      </c>
    </row>
    <row r="145" spans="1:7" ht="22.5" x14ac:dyDescent="0.25">
      <c r="A145" s="10" t="s">
        <v>237</v>
      </c>
      <c r="B145" s="10" t="s">
        <v>14</v>
      </c>
      <c r="C145" s="10" t="s">
        <v>5</v>
      </c>
      <c r="D145" s="19" t="s">
        <v>238</v>
      </c>
      <c r="E145" s="11">
        <v>2</v>
      </c>
      <c r="F145" s="11">
        <v>375</v>
      </c>
      <c r="G145" s="12">
        <f t="shared" si="5"/>
        <v>750</v>
      </c>
    </row>
    <row r="146" spans="1:7" x14ac:dyDescent="0.25">
      <c r="A146" s="10" t="s">
        <v>239</v>
      </c>
      <c r="B146" s="10" t="s">
        <v>14</v>
      </c>
      <c r="C146" s="10" t="s">
        <v>5</v>
      </c>
      <c r="D146" s="19" t="s">
        <v>240</v>
      </c>
      <c r="E146" s="11">
        <v>2</v>
      </c>
      <c r="F146" s="11">
        <v>125</v>
      </c>
      <c r="G146" s="12">
        <f t="shared" si="5"/>
        <v>250</v>
      </c>
    </row>
    <row r="147" spans="1:7" x14ac:dyDescent="0.25">
      <c r="A147" s="10" t="s">
        <v>241</v>
      </c>
      <c r="B147" s="10" t="s">
        <v>14</v>
      </c>
      <c r="C147" s="10" t="s">
        <v>5</v>
      </c>
      <c r="D147" s="19" t="s">
        <v>242</v>
      </c>
      <c r="E147" s="11">
        <v>1</v>
      </c>
      <c r="F147" s="11">
        <v>3950</v>
      </c>
      <c r="G147" s="12">
        <f t="shared" si="5"/>
        <v>3950</v>
      </c>
    </row>
    <row r="148" spans="1:7" x14ac:dyDescent="0.25">
      <c r="A148" s="10" t="s">
        <v>243</v>
      </c>
      <c r="B148" s="10" t="s">
        <v>14</v>
      </c>
      <c r="C148" s="10" t="s">
        <v>5</v>
      </c>
      <c r="D148" s="19" t="s">
        <v>244</v>
      </c>
      <c r="E148" s="11">
        <v>1</v>
      </c>
      <c r="F148" s="11">
        <v>2875</v>
      </c>
      <c r="G148" s="12">
        <f t="shared" si="5"/>
        <v>2875</v>
      </c>
    </row>
    <row r="149" spans="1:7" x14ac:dyDescent="0.25">
      <c r="A149" s="10" t="s">
        <v>245</v>
      </c>
      <c r="B149" s="10" t="s">
        <v>14</v>
      </c>
      <c r="C149" s="10" t="s">
        <v>5</v>
      </c>
      <c r="D149" s="19" t="s">
        <v>246</v>
      </c>
      <c r="E149" s="11">
        <v>1</v>
      </c>
      <c r="F149" s="11">
        <v>2150</v>
      </c>
      <c r="G149" s="12">
        <f t="shared" si="5"/>
        <v>2150</v>
      </c>
    </row>
    <row r="150" spans="1:7" x14ac:dyDescent="0.25">
      <c r="A150" s="10" t="s">
        <v>247</v>
      </c>
      <c r="B150" s="10" t="s">
        <v>14</v>
      </c>
      <c r="C150" s="10" t="s">
        <v>5</v>
      </c>
      <c r="D150" s="19" t="s">
        <v>248</v>
      </c>
      <c r="E150" s="11">
        <v>1</v>
      </c>
      <c r="F150" s="11">
        <v>1580</v>
      </c>
      <c r="G150" s="12">
        <f t="shared" si="5"/>
        <v>1580</v>
      </c>
    </row>
    <row r="151" spans="1:7" x14ac:dyDescent="0.25">
      <c r="A151" s="13"/>
      <c r="B151" s="13"/>
      <c r="C151" s="13"/>
      <c r="D151" s="20" t="s">
        <v>249</v>
      </c>
      <c r="E151" s="14">
        <v>1</v>
      </c>
      <c r="F151" s="9">
        <f>SUM(G144:G150)</f>
        <v>12485</v>
      </c>
      <c r="G151" s="9">
        <f>ROUND(F151*E151,2)</f>
        <v>12485</v>
      </c>
    </row>
    <row r="152" spans="1:7" ht="0.95" customHeight="1" x14ac:dyDescent="0.25">
      <c r="A152" s="15"/>
      <c r="B152" s="15"/>
      <c r="C152" s="15"/>
      <c r="D152" s="21"/>
      <c r="E152" s="15"/>
      <c r="F152" s="15"/>
      <c r="G152" s="15"/>
    </row>
    <row r="153" spans="1:7" x14ac:dyDescent="0.25">
      <c r="A153" s="7" t="s">
        <v>250</v>
      </c>
      <c r="B153" s="7" t="s">
        <v>10</v>
      </c>
      <c r="C153" s="7" t="s">
        <v>11</v>
      </c>
      <c r="D153" s="18" t="s">
        <v>251</v>
      </c>
      <c r="E153" s="8">
        <f>E155</f>
        <v>1</v>
      </c>
      <c r="F153" s="9">
        <f>F155</f>
        <v>475</v>
      </c>
      <c r="G153" s="9">
        <f>G155</f>
        <v>475</v>
      </c>
    </row>
    <row r="154" spans="1:7" x14ac:dyDescent="0.25">
      <c r="A154" s="10" t="s">
        <v>252</v>
      </c>
      <c r="B154" s="10" t="s">
        <v>14</v>
      </c>
      <c r="C154" s="10" t="s">
        <v>24</v>
      </c>
      <c r="D154" s="19" t="s">
        <v>253</v>
      </c>
      <c r="E154" s="11">
        <v>1</v>
      </c>
      <c r="F154" s="11">
        <v>475</v>
      </c>
      <c r="G154" s="12">
        <f>ROUND(E154*F154,2)</f>
        <v>475</v>
      </c>
    </row>
    <row r="155" spans="1:7" x14ac:dyDescent="0.25">
      <c r="A155" s="13"/>
      <c r="B155" s="13"/>
      <c r="C155" s="13"/>
      <c r="D155" s="20" t="s">
        <v>254</v>
      </c>
      <c r="E155" s="14">
        <v>1</v>
      </c>
      <c r="F155" s="9">
        <f>G154</f>
        <v>475</v>
      </c>
      <c r="G155" s="9">
        <f>ROUND(F155*E155,2)</f>
        <v>475</v>
      </c>
    </row>
    <row r="156" spans="1:7" ht="0.95" customHeight="1" x14ac:dyDescent="0.25">
      <c r="A156" s="15"/>
      <c r="B156" s="15"/>
      <c r="C156" s="15"/>
      <c r="D156" s="21"/>
      <c r="E156" s="15"/>
      <c r="F156" s="15"/>
      <c r="G156" s="15"/>
    </row>
    <row r="157" spans="1:7" x14ac:dyDescent="0.25">
      <c r="A157" s="7" t="s">
        <v>255</v>
      </c>
      <c r="B157" s="7" t="s">
        <v>10</v>
      </c>
      <c r="C157" s="7" t="s">
        <v>11</v>
      </c>
      <c r="D157" s="18" t="s">
        <v>256</v>
      </c>
      <c r="E157" s="8">
        <f>E159</f>
        <v>1</v>
      </c>
      <c r="F157" s="9">
        <f>F159</f>
        <v>850</v>
      </c>
      <c r="G157" s="9">
        <f>G159</f>
        <v>850</v>
      </c>
    </row>
    <row r="158" spans="1:7" x14ac:dyDescent="0.25">
      <c r="A158" s="10" t="s">
        <v>257</v>
      </c>
      <c r="B158" s="10" t="s">
        <v>14</v>
      </c>
      <c r="C158" s="10" t="s">
        <v>24</v>
      </c>
      <c r="D158" s="19" t="s">
        <v>256</v>
      </c>
      <c r="E158" s="11">
        <v>1</v>
      </c>
      <c r="F158" s="11">
        <v>850</v>
      </c>
      <c r="G158" s="12">
        <f>ROUND(E158*F158,2)</f>
        <v>850</v>
      </c>
    </row>
    <row r="159" spans="1:7" x14ac:dyDescent="0.25">
      <c r="A159" s="13"/>
      <c r="B159" s="13"/>
      <c r="C159" s="13"/>
      <c r="D159" s="20" t="s">
        <v>258</v>
      </c>
      <c r="E159" s="14">
        <v>1</v>
      </c>
      <c r="F159" s="9">
        <f>G158</f>
        <v>850</v>
      </c>
      <c r="G159" s="9">
        <f>ROUND(F159*E159,2)</f>
        <v>850</v>
      </c>
    </row>
    <row r="160" spans="1:7" ht="0.95" customHeight="1" x14ac:dyDescent="0.25">
      <c r="A160" s="15"/>
      <c r="B160" s="15"/>
      <c r="C160" s="15"/>
      <c r="D160" s="21"/>
      <c r="E160" s="15"/>
      <c r="F160" s="15"/>
      <c r="G160" s="15"/>
    </row>
    <row r="161" spans="1:7" x14ac:dyDescent="0.25">
      <c r="A161" s="13"/>
      <c r="B161" s="13"/>
      <c r="C161" s="13"/>
      <c r="D161" s="20" t="s">
        <v>259</v>
      </c>
      <c r="E161" s="14">
        <v>1</v>
      </c>
      <c r="F161" s="9">
        <f>G10+G21+G31+G38+G42+G47+G54+G58+G63+G68+G141+G151+G155+G159</f>
        <v>187835.23</v>
      </c>
      <c r="G161" s="9">
        <f>ROUND(F161*E161,2)</f>
        <v>187835.23</v>
      </c>
    </row>
    <row r="162" spans="1:7" x14ac:dyDescent="0.25">
      <c r="A162" s="13"/>
      <c r="B162" s="13"/>
      <c r="C162" s="13"/>
      <c r="D162" s="23"/>
      <c r="E162" s="13"/>
      <c r="F162" s="13"/>
      <c r="G162" s="13"/>
    </row>
  </sheetData>
  <dataValidations count="1">
    <dataValidation type="list" allowBlank="1" showInputMessage="1" showErrorMessage="1" sqref="B4:B162" xr:uid="{127D6DE5-86F3-4F74-86EB-8EDD617738F8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GONZAGA FERNÁNDEZ MARÍN</dc:creator>
  <cp:lastModifiedBy>LUIS GONZAGA FERNÁNDEZ MARÍN</cp:lastModifiedBy>
  <dcterms:created xsi:type="dcterms:W3CDTF">2026-02-27T12:51:01Z</dcterms:created>
  <dcterms:modified xsi:type="dcterms:W3CDTF">2026-02-28T12:11:08Z</dcterms:modified>
</cp:coreProperties>
</file>