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Ofertas\"/>
    </mc:Choice>
  </mc:AlternateContent>
  <xr:revisionPtr revIDLastSave="0" documentId="13_ncr:1_{E599D7A7-6A74-45C0-9BA7-CD1AF1B0422C}" xr6:coauthVersionLast="47" xr6:coauthVersionMax="47" xr10:uidLastSave="{00000000-0000-0000-0000-000000000000}"/>
  <bookViews>
    <workbookView xWindow="-108" yWindow="-108" windowWidth="23256" windowHeight="13896" xr2:uid="{50994C42-AE6E-4A08-9119-FA0D30D993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4" i="1" l="1"/>
  <c r="F175" i="1" s="1"/>
  <c r="E173" i="1"/>
  <c r="G170" i="1"/>
  <c r="G169" i="1"/>
  <c r="E168" i="1"/>
  <c r="G165" i="1"/>
  <c r="G164" i="1"/>
  <c r="G163" i="1"/>
  <c r="G162" i="1"/>
  <c r="G161" i="1"/>
  <c r="G160" i="1"/>
  <c r="G159" i="1"/>
  <c r="E158" i="1"/>
  <c r="G153" i="1"/>
  <c r="G152" i="1"/>
  <c r="G151" i="1"/>
  <c r="G150" i="1"/>
  <c r="G149" i="1"/>
  <c r="E148" i="1"/>
  <c r="G145" i="1"/>
  <c r="G144" i="1"/>
  <c r="G143" i="1"/>
  <c r="G142" i="1"/>
  <c r="E141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E124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E103" i="1"/>
  <c r="G100" i="1"/>
  <c r="G99" i="1"/>
  <c r="G98" i="1"/>
  <c r="G97" i="1"/>
  <c r="G96" i="1"/>
  <c r="E95" i="1"/>
  <c r="G92" i="1"/>
  <c r="G91" i="1"/>
  <c r="G90" i="1"/>
  <c r="G89" i="1"/>
  <c r="G88" i="1"/>
  <c r="G87" i="1"/>
  <c r="G86" i="1"/>
  <c r="G85" i="1"/>
  <c r="G84" i="1"/>
  <c r="E83" i="1"/>
  <c r="E82" i="1"/>
  <c r="G79" i="1"/>
  <c r="G78" i="1"/>
  <c r="E77" i="1"/>
  <c r="G74" i="1"/>
  <c r="G73" i="1"/>
  <c r="E72" i="1"/>
  <c r="G69" i="1"/>
  <c r="F70" i="1" s="1"/>
  <c r="F68" i="1" s="1"/>
  <c r="E68" i="1"/>
  <c r="G65" i="1"/>
  <c r="G64" i="1"/>
  <c r="G63" i="1"/>
  <c r="G62" i="1"/>
  <c r="E61" i="1"/>
  <c r="G58" i="1"/>
  <c r="G57" i="1"/>
  <c r="G56" i="1"/>
  <c r="G55" i="1"/>
  <c r="G54" i="1"/>
  <c r="G53" i="1"/>
  <c r="G52" i="1"/>
  <c r="G51" i="1"/>
  <c r="G50" i="1"/>
  <c r="E49" i="1"/>
  <c r="G46" i="1"/>
  <c r="F47" i="1" s="1"/>
  <c r="E45" i="1"/>
  <c r="G42" i="1"/>
  <c r="G41" i="1"/>
  <c r="G40" i="1"/>
  <c r="G39" i="1"/>
  <c r="E38" i="1"/>
  <c r="G35" i="1"/>
  <c r="G34" i="1"/>
  <c r="G33" i="1"/>
  <c r="G32" i="1"/>
  <c r="G31" i="1"/>
  <c r="G30" i="1"/>
  <c r="G29" i="1"/>
  <c r="E28" i="1"/>
  <c r="G25" i="1"/>
  <c r="G24" i="1"/>
  <c r="G23" i="1"/>
  <c r="G22" i="1"/>
  <c r="G21" i="1"/>
  <c r="G20" i="1"/>
  <c r="G19" i="1"/>
  <c r="G18" i="1"/>
  <c r="E17" i="1"/>
  <c r="G14" i="1"/>
  <c r="G13" i="1"/>
  <c r="G12" i="1"/>
  <c r="G11" i="1"/>
  <c r="G10" i="1"/>
  <c r="E9" i="1"/>
  <c r="F171" i="1" l="1"/>
  <c r="F166" i="1"/>
  <c r="F158" i="1" s="1"/>
  <c r="F154" i="1"/>
  <c r="G154" i="1" s="1"/>
  <c r="G148" i="1" s="1"/>
  <c r="F146" i="1"/>
  <c r="G146" i="1" s="1"/>
  <c r="G141" i="1" s="1"/>
  <c r="F80" i="1"/>
  <c r="F77" i="1" s="1"/>
  <c r="F66" i="1"/>
  <c r="G66" i="1" s="1"/>
  <c r="G61" i="1" s="1"/>
  <c r="F36" i="1"/>
  <c r="G36" i="1" s="1"/>
  <c r="G28" i="1" s="1"/>
  <c r="F15" i="1"/>
  <c r="G15" i="1" s="1"/>
  <c r="F139" i="1"/>
  <c r="F124" i="1" s="1"/>
  <c r="F122" i="1"/>
  <c r="F103" i="1" s="1"/>
  <c r="F101" i="1"/>
  <c r="F95" i="1" s="1"/>
  <c r="F93" i="1"/>
  <c r="G93" i="1" s="1"/>
  <c r="F75" i="1"/>
  <c r="G75" i="1" s="1"/>
  <c r="G72" i="1" s="1"/>
  <c r="F59" i="1"/>
  <c r="G59" i="1" s="1"/>
  <c r="G49" i="1" s="1"/>
  <c r="F43" i="1"/>
  <c r="F38" i="1" s="1"/>
  <c r="F26" i="1"/>
  <c r="F17" i="1" s="1"/>
  <c r="G166" i="1"/>
  <c r="G158" i="1" s="1"/>
  <c r="G47" i="1"/>
  <c r="G45" i="1" s="1"/>
  <c r="F45" i="1"/>
  <c r="F168" i="1"/>
  <c r="G171" i="1"/>
  <c r="G168" i="1" s="1"/>
  <c r="G175" i="1"/>
  <c r="G173" i="1" s="1"/>
  <c r="F173" i="1"/>
  <c r="G70" i="1"/>
  <c r="G68" i="1" s="1"/>
  <c r="F148" i="1" l="1"/>
  <c r="F141" i="1"/>
  <c r="G122" i="1"/>
  <c r="G103" i="1" s="1"/>
  <c r="G101" i="1"/>
  <c r="G95" i="1" s="1"/>
  <c r="F83" i="1"/>
  <c r="G80" i="1"/>
  <c r="G77" i="1" s="1"/>
  <c r="F72" i="1"/>
  <c r="F61" i="1"/>
  <c r="F49" i="1"/>
  <c r="F28" i="1"/>
  <c r="F9" i="1"/>
  <c r="G139" i="1"/>
  <c r="G124" i="1" s="1"/>
  <c r="G43" i="1"/>
  <c r="G38" i="1" s="1"/>
  <c r="G26" i="1"/>
  <c r="G17" i="1" s="1"/>
  <c r="G83" i="1"/>
  <c r="G9" i="1"/>
  <c r="F156" i="1" l="1"/>
  <c r="G156" i="1" s="1"/>
  <c r="F82" i="1" l="1"/>
  <c r="G82" i="1"/>
  <c r="F177" i="1"/>
  <c r="G177" i="1" s="1"/>
</calcChain>
</file>

<file path=xl/sharedStrings.xml><?xml version="1.0" encoding="utf-8"?>
<sst xmlns="http://schemas.openxmlformats.org/spreadsheetml/2006/main" count="542" uniqueCount="278">
  <si>
    <t/>
  </si>
  <si>
    <t>Presupuesto</t>
  </si>
  <si>
    <t>Código</t>
  </si>
  <si>
    <t>Nat</t>
  </si>
  <si>
    <t>Ud</t>
  </si>
  <si>
    <t>Resumen</t>
  </si>
  <si>
    <t>CanPres</t>
  </si>
  <si>
    <t>PrPres</t>
  </si>
  <si>
    <t>ImpPres</t>
  </si>
  <si>
    <t xml:space="preserve">1            </t>
  </si>
  <si>
    <t>Capítulo</t>
  </si>
  <si>
    <t xml:space="preserve"> DEMOLICIONES</t>
  </si>
  <si>
    <t xml:space="preserve">1.1          </t>
  </si>
  <si>
    <t>Partida</t>
  </si>
  <si>
    <t>Vaciado de local existente, incluyendo la retirada de muebles y</t>
  </si>
  <si>
    <t xml:space="preserve">1.2          </t>
  </si>
  <si>
    <t>Demolición completa del volumen existente en el local, sin infor</t>
  </si>
  <si>
    <t xml:space="preserve">1.3          </t>
  </si>
  <si>
    <t>m²</t>
  </si>
  <si>
    <t>Levantado de carpintería acristalada de cualquier tipo situada e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</si>
  <si>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</si>
  <si>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</si>
  <si>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</si>
  <si>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</si>
  <si>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</si>
  <si>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</si>
  <si>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</si>
  <si>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</si>
  <si>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m2</t>
  </si>
  <si>
    <t>Tabique sencillo KNAUF, PLACO, PLADUR o equivalente (18/100/18+1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</si>
  <si>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</si>
  <si>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</si>
  <si>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</si>
  <si>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</si>
  <si>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</si>
  <si>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</si>
  <si>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</si>
  <si>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</si>
  <si>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</si>
  <si>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</si>
  <si>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</si>
  <si>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</si>
  <si>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</si>
  <si>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</si>
  <si>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</si>
  <si>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</si>
  <si>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</si>
  <si>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</si>
  <si>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</si>
  <si>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</si>
  <si>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</si>
  <si>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</si>
  <si>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m</t>
  </si>
  <si>
    <t>Foseado perimetral tipo D1, de 15 cm de ancho libre, ejecutado 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</si>
  <si>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</si>
  <si>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</si>
  <si>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</si>
  <si>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</si>
  <si>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</si>
  <si>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</si>
  <si>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</si>
  <si>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</si>
  <si>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</si>
  <si>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</si>
  <si>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</si>
  <si>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</si>
  <si>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</si>
  <si>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</si>
  <si>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</si>
  <si>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</si>
  <si>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</si>
  <si>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</si>
  <si>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</si>
  <si>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</si>
  <si>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</si>
  <si>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</si>
  <si>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</si>
  <si>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</si>
  <si>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</si>
  <si>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</si>
  <si>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</si>
  <si>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</si>
  <si>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ud</t>
  </si>
  <si>
    <t>Recibido y aplomado de cercos o precercos de puertas de madera i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</si>
  <si>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</si>
  <si>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</si>
  <si>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</si>
  <si>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</si>
  <si>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</si>
  <si>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</si>
  <si>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</si>
  <si>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</si>
  <si>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</si>
  <si>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</si>
  <si>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</si>
  <si>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</si>
  <si>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</si>
  <si>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</si>
  <si>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</si>
  <si>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</si>
  <si>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</si>
  <si>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</si>
  <si>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</si>
  <si>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</si>
  <si>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</si>
  <si>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</si>
  <si>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</si>
  <si>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</si>
  <si>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</si>
  <si>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</si>
  <si>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</si>
  <si>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</si>
  <si>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</si>
  <si>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</si>
  <si>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</si>
  <si>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</si>
  <si>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</si>
  <si>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</si>
  <si>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</si>
  <si>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</si>
  <si>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</si>
  <si>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</si>
  <si>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</si>
  <si>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</si>
  <si>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</si>
  <si>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</si>
  <si>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</si>
  <si>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</si>
  <si>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</si>
  <si>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</si>
  <si>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</si>
  <si>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</si>
  <si>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</si>
  <si>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</si>
  <si>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</si>
  <si>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</si>
  <si>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</si>
  <si>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</si>
  <si>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</si>
  <si>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</si>
  <si>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</si>
  <si>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</si>
  <si>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</si>
  <si>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</si>
  <si>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</si>
  <si>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</si>
  <si>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</si>
  <si>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</si>
  <si>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</si>
  <si>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</si>
  <si>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</si>
  <si>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</si>
  <si>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</si>
  <si>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</si>
  <si>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</si>
  <si>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</si>
  <si>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</si>
  <si>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</si>
  <si>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</si>
  <si>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</si>
  <si>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</si>
  <si>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</si>
  <si>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</si>
  <si>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</si>
  <si>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</si>
  <si>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</si>
  <si>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</si>
  <si>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</si>
  <si>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</si>
  <si>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</si>
  <si>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</si>
  <si>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</si>
  <si>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</si>
  <si>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</si>
  <si>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</si>
  <si>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</si>
  <si>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</si>
  <si>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</si>
  <si>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</si>
  <si>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</si>
  <si>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</si>
  <si>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</si>
  <si>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</si>
  <si>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</si>
  <si>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</si>
  <si>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</si>
  <si>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</si>
  <si>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</si>
  <si>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</si>
  <si>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</si>
  <si>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</si>
  <si>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</si>
  <si>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</si>
  <si>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</si>
  <si>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</si>
  <si>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</si>
  <si>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</si>
  <si>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</si>
  <si>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</si>
  <si>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</si>
  <si>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</si>
  <si>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</si>
  <si>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</si>
  <si>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</si>
  <si>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</si>
  <si>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</si>
  <si>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</si>
  <si>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</si>
  <si>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</si>
  <si>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</si>
  <si>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</si>
  <si>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</si>
  <si>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</si>
  <si>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</si>
  <si>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</si>
  <si>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</si>
  <si>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</si>
  <si>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</si>
  <si>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</si>
  <si>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</si>
  <si>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</si>
  <si>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</si>
  <si>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</si>
  <si>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</si>
  <si>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</si>
  <si>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</si>
  <si>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</si>
  <si>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</si>
  <si>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</si>
  <si>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</si>
  <si>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</si>
  <si>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</si>
  <si>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</si>
  <si>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</si>
  <si>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</si>
  <si>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</si>
  <si>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</si>
  <si>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</si>
  <si>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</si>
  <si>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</si>
  <si>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</si>
  <si>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</si>
  <si>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</si>
  <si>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</si>
  <si>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</si>
  <si>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</si>
  <si>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</si>
  <si>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</si>
  <si>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</si>
  <si>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</si>
  <si>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</si>
  <si>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</si>
  <si>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</si>
  <si>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</si>
  <si>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</si>
  <si>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</si>
  <si>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</si>
  <si>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</si>
  <si>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</si>
  <si>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</si>
  <si>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</si>
  <si>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</si>
  <si>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</si>
  <si>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</si>
  <si>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</si>
  <si>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</si>
  <si>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</si>
  <si>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</si>
  <si>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</si>
  <si>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</si>
  <si>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</si>
  <si>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</si>
  <si>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</si>
  <si>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</si>
  <si>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</si>
  <si>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</si>
  <si>
    <t>Oferta CLUB PILATES PALMA</t>
  </si>
  <si>
    <t>Grupo Fit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</si>
</sst>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right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vertical="top"/>
    </xf>
    <xf numFmtId="4" fontId="3" fillId="3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vertical="top"/>
    </xf>
    <xf numFmtId="49" fontId="3" fillId="5" borderId="0" xfId="0" applyNumberFormat="1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09A7-A6D8-4E2A-AA43-AA22722FFCF3}">
  <dimension ref="A1:G178"/>
  <sheetViews>
    <sheetView tabSelected="1" workbookViewId="0">
      <selection activeCell="I9" sqref="I9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26" customWidth="1"/>
    <col min="5" max="5" width="8" bestFit="1" customWidth="1"/>
    <col min="6" max="7" width="8.6640625" bestFit="1" customWidth="1"/>
  </cols>
  <sheetData>
    <row r="1" spans="1:7" x14ac:dyDescent="0.3">
      <c r="D1" s="22" t="s">
        <v>276</v>
      </c>
    </row>
    <row r="2" spans="1:7" x14ac:dyDescent="0.3">
      <c r="D2" s="22" t="s">
        <v>277</v>
      </c>
    </row>
    <row r="7" spans="1:7" ht="18" x14ac:dyDescent="0.3">
      <c r="A7" s="1" t="s">
        <v>1</v>
      </c>
      <c r="B7" s="2"/>
      <c r="C7" s="2"/>
      <c r="D7" s="2"/>
      <c r="E7" s="2"/>
      <c r="F7" s="2"/>
      <c r="G7" s="2"/>
    </row>
    <row r="8" spans="1:7" x14ac:dyDescent="0.3">
      <c r="A8" s="3" t="s">
        <v>2</v>
      </c>
      <c r="B8" s="3" t="s">
        <v>3</v>
      </c>
      <c r="C8" s="3" t="s">
        <v>4</v>
      </c>
      <c r="D8" s="4" t="s">
        <v>5</v>
      </c>
      <c r="E8" s="5" t="s">
        <v>6</v>
      </c>
      <c r="F8" s="5" t="s">
        <v>7</v>
      </c>
      <c r="G8" s="5" t="s">
        <v>8</v>
      </c>
    </row>
    <row r="9" spans="1:7" x14ac:dyDescent="0.3">
      <c r="A9" s="6" t="s">
        <v>9</v>
      </c>
      <c r="B9" s="6" t="s">
        <v>10</v>
      </c>
      <c r="C9" s="6" t="s">
        <v>0</v>
      </c>
      <c r="D9" s="7" t="s">
        <v>11</v>
      </c>
      <c r="E9" s="8">
        <f>E15</f>
        <v>1</v>
      </c>
      <c r="F9" s="9">
        <f>F15</f>
        <v>4127.05</v>
      </c>
      <c r="G9" s="9">
        <f>G15</f>
        <v>4127.05</v>
      </c>
    </row>
    <row r="10" spans="1:7" ht="21.6" x14ac:dyDescent="0.3">
      <c r="A10" s="10" t="s">
        <v>12</v>
      </c>
      <c r="B10" s="10" t="s">
        <v>13</v>
      </c>
      <c r="C10" s="10" t="s">
        <v>4</v>
      </c>
      <c r="D10" s="11" t="s">
        <v>14</v>
      </c>
      <c r="E10" s="12">
        <v>1</v>
      </c>
      <c r="F10" s="12">
        <v>550</v>
      </c>
      <c r="G10" s="13">
        <f>ROUND(E10*F10,2)</f>
        <v>550</v>
      </c>
    </row>
    <row r="11" spans="1:7" ht="21.6" x14ac:dyDescent="0.3">
      <c r="A11" s="10" t="s">
        <v>15</v>
      </c>
      <c r="B11" s="10" t="s">
        <v>13</v>
      </c>
      <c r="C11" s="10" t="s">
        <v>4</v>
      </c>
      <c r="D11" s="11" t="s">
        <v>16</v>
      </c>
      <c r="E11" s="12">
        <v>1</v>
      </c>
      <c r="F11" s="12">
        <v>820</v>
      </c>
      <c r="G11" s="13">
        <f>ROUND(E11*F11,2)</f>
        <v>820</v>
      </c>
    </row>
    <row r="12" spans="1:7" ht="21.6" x14ac:dyDescent="0.3">
      <c r="A12" s="10" t="s">
        <v>17</v>
      </c>
      <c r="B12" s="10" t="s">
        <v>13</v>
      </c>
      <c r="C12" s="10" t="s">
        <v>18</v>
      </c>
      <c r="D12" s="11" t="s">
        <v>19</v>
      </c>
      <c r="E12" s="12">
        <v>6.49</v>
      </c>
      <c r="F12" s="12">
        <v>45</v>
      </c>
      <c r="G12" s="13">
        <f>ROUND(E12*F12,2)</f>
        <v>292.05</v>
      </c>
    </row>
    <row r="13" spans="1:7" ht="21.6" x14ac:dyDescent="0.3">
      <c r="A13" s="10" t="s">
        <v>20</v>
      </c>
      <c r="B13" s="10" t="s">
        <v>13</v>
      </c>
      <c r="C13" s="10" t="s">
        <v>18</v>
      </c>
      <c r="D13" s="11" t="s">
        <v>21</v>
      </c>
      <c r="E13" s="12">
        <v>170</v>
      </c>
      <c r="F13" s="12">
        <v>9.5</v>
      </c>
      <c r="G13" s="13">
        <f>ROUND(E13*F13,2)</f>
        <v>1615</v>
      </c>
    </row>
    <row r="14" spans="1:7" ht="21.6" x14ac:dyDescent="0.3">
      <c r="A14" s="10" t="s">
        <v>22</v>
      </c>
      <c r="B14" s="10" t="s">
        <v>13</v>
      </c>
      <c r="C14" s="10" t="s">
        <v>4</v>
      </c>
      <c r="D14" s="11" t="s">
        <v>23</v>
      </c>
      <c r="E14" s="12">
        <v>1</v>
      </c>
      <c r="F14" s="12">
        <v>850</v>
      </c>
      <c r="G14" s="13">
        <f>ROUND(E14*F14,2)</f>
        <v>850</v>
      </c>
    </row>
    <row r="15" spans="1:7" x14ac:dyDescent="0.3">
      <c r="A15" s="14"/>
      <c r="B15" s="14"/>
      <c r="C15" s="14"/>
      <c r="D15" s="15" t="s">
        <v>24</v>
      </c>
      <c r="E15" s="16">
        <v>1</v>
      </c>
      <c r="F15" s="9">
        <f>SUM(G10:G14)</f>
        <v>4127.05</v>
      </c>
      <c r="G15" s="9">
        <f>ROUND(F15*E15,2)</f>
        <v>4127.05</v>
      </c>
    </row>
    <row r="16" spans="1:7" ht="0.9" customHeight="1" x14ac:dyDescent="0.3">
      <c r="A16" s="17"/>
      <c r="B16" s="17"/>
      <c r="C16" s="17"/>
      <c r="D16" s="18"/>
      <c r="E16" s="17"/>
      <c r="F16" s="17"/>
      <c r="G16" s="17"/>
    </row>
    <row r="17" spans="1:7" x14ac:dyDescent="0.3">
      <c r="A17" s="6" t="s">
        <v>25</v>
      </c>
      <c r="B17" s="6" t="s">
        <v>10</v>
      </c>
      <c r="C17" s="6" t="s">
        <v>0</v>
      </c>
      <c r="D17" s="7" t="s">
        <v>26</v>
      </c>
      <c r="E17" s="8">
        <f>E26</f>
        <v>1</v>
      </c>
      <c r="F17" s="9">
        <f>F26</f>
        <v>19485.84</v>
      </c>
      <c r="G17" s="9">
        <f>G26</f>
        <v>19485.84</v>
      </c>
    </row>
    <row r="18" spans="1:7" ht="21.6" x14ac:dyDescent="0.3">
      <c r="A18" s="10" t="s">
        <v>27</v>
      </c>
      <c r="B18" s="10" t="s">
        <v>13</v>
      </c>
      <c r="C18" s="10" t="s">
        <v>28</v>
      </c>
      <c r="D18" s="11" t="s">
        <v>29</v>
      </c>
      <c r="E18" s="12">
        <v>45.92</v>
      </c>
      <c r="F18" s="12">
        <v>68.5</v>
      </c>
      <c r="G18" s="13">
        <f t="shared" ref="G18:G25" si="0">ROUND(E18*F18,2)</f>
        <v>3145.52</v>
      </c>
    </row>
    <row r="19" spans="1:7" ht="21.6" x14ac:dyDescent="0.3">
      <c r="A19" s="10" t="s">
        <v>30</v>
      </c>
      <c r="B19" s="10" t="s">
        <v>13</v>
      </c>
      <c r="C19" s="10" t="s">
        <v>28</v>
      </c>
      <c r="D19" s="11" t="s">
        <v>31</v>
      </c>
      <c r="E19" s="12">
        <v>86.52</v>
      </c>
      <c r="F19" s="12">
        <v>58.5</v>
      </c>
      <c r="G19" s="13">
        <f t="shared" si="0"/>
        <v>5061.42</v>
      </c>
    </row>
    <row r="20" spans="1:7" ht="21.6" x14ac:dyDescent="0.3">
      <c r="A20" s="10" t="s">
        <v>32</v>
      </c>
      <c r="B20" s="10" t="s">
        <v>13</v>
      </c>
      <c r="C20" s="10" t="s">
        <v>28</v>
      </c>
      <c r="D20" s="11" t="s">
        <v>33</v>
      </c>
      <c r="E20" s="12">
        <v>78.61</v>
      </c>
      <c r="F20" s="12">
        <v>45.5</v>
      </c>
      <c r="G20" s="13">
        <f t="shared" si="0"/>
        <v>3576.76</v>
      </c>
    </row>
    <row r="21" spans="1:7" ht="21.6" x14ac:dyDescent="0.3">
      <c r="A21" s="10" t="s">
        <v>34</v>
      </c>
      <c r="B21" s="10" t="s">
        <v>13</v>
      </c>
      <c r="C21" s="10" t="s">
        <v>28</v>
      </c>
      <c r="D21" s="11" t="s">
        <v>35</v>
      </c>
      <c r="E21" s="12">
        <v>19.3</v>
      </c>
      <c r="F21" s="12">
        <v>88.5</v>
      </c>
      <c r="G21" s="13">
        <f t="shared" si="0"/>
        <v>1708.05</v>
      </c>
    </row>
    <row r="22" spans="1:7" ht="21.6" x14ac:dyDescent="0.3">
      <c r="A22" s="10" t="s">
        <v>36</v>
      </c>
      <c r="B22" s="10" t="s">
        <v>13</v>
      </c>
      <c r="C22" s="10" t="s">
        <v>28</v>
      </c>
      <c r="D22" s="11" t="s">
        <v>37</v>
      </c>
      <c r="E22" s="12">
        <v>54.56</v>
      </c>
      <c r="F22" s="12">
        <v>88.5</v>
      </c>
      <c r="G22" s="13">
        <f t="shared" si="0"/>
        <v>4828.5600000000004</v>
      </c>
    </row>
    <row r="23" spans="1:7" ht="21.6" x14ac:dyDescent="0.3">
      <c r="A23" s="10" t="s">
        <v>38</v>
      </c>
      <c r="B23" s="10" t="s">
        <v>13</v>
      </c>
      <c r="C23" s="10" t="s">
        <v>28</v>
      </c>
      <c r="D23" s="11" t="s">
        <v>39</v>
      </c>
      <c r="E23" s="12">
        <v>49.85</v>
      </c>
      <c r="F23" s="12">
        <v>6.5</v>
      </c>
      <c r="G23" s="13">
        <f t="shared" si="0"/>
        <v>324.02999999999997</v>
      </c>
    </row>
    <row r="24" spans="1:7" ht="21.6" x14ac:dyDescent="0.3">
      <c r="A24" s="10" t="s">
        <v>40</v>
      </c>
      <c r="B24" s="10" t="s">
        <v>13</v>
      </c>
      <c r="C24" s="10" t="s">
        <v>28</v>
      </c>
      <c r="D24" s="11" t="s">
        <v>41</v>
      </c>
      <c r="E24" s="12">
        <v>33</v>
      </c>
      <c r="F24" s="12">
        <v>25.5</v>
      </c>
      <c r="G24" s="13">
        <f t="shared" si="0"/>
        <v>841.5</v>
      </c>
    </row>
    <row r="25" spans="1:7" ht="21.6" x14ac:dyDescent="0.3">
      <c r="A25" s="10" t="s">
        <v>42</v>
      </c>
      <c r="B25" s="10" t="s">
        <v>13</v>
      </c>
      <c r="C25" s="10" t="s">
        <v>28</v>
      </c>
      <c r="D25" s="11" t="s">
        <v>43</v>
      </c>
      <c r="E25" s="12">
        <v>10</v>
      </c>
      <c r="F25" s="12"/>
      <c r="G25" s="13">
        <f t="shared" si="0"/>
        <v>0</v>
      </c>
    </row>
    <row r="26" spans="1:7" x14ac:dyDescent="0.3">
      <c r="A26" s="14"/>
      <c r="B26" s="14"/>
      <c r="C26" s="14"/>
      <c r="D26" s="15" t="s">
        <v>44</v>
      </c>
      <c r="E26" s="16">
        <v>1</v>
      </c>
      <c r="F26" s="9">
        <f>SUM(G18:G25)</f>
        <v>19485.84</v>
      </c>
      <c r="G26" s="9">
        <f>ROUND(F26*E26,2)</f>
        <v>19485.84</v>
      </c>
    </row>
    <row r="27" spans="1:7" ht="0.9" customHeight="1" x14ac:dyDescent="0.3">
      <c r="A27" s="17"/>
      <c r="B27" s="17"/>
      <c r="C27" s="17"/>
      <c r="D27" s="18"/>
      <c r="E27" s="17"/>
      <c r="F27" s="17"/>
      <c r="G27" s="17"/>
    </row>
    <row r="28" spans="1:7" x14ac:dyDescent="0.3">
      <c r="A28" s="6" t="s">
        <v>45</v>
      </c>
      <c r="B28" s="6" t="s">
        <v>10</v>
      </c>
      <c r="C28" s="6" t="s">
        <v>0</v>
      </c>
      <c r="D28" s="7" t="s">
        <v>46</v>
      </c>
      <c r="E28" s="8">
        <f>E36</f>
        <v>1</v>
      </c>
      <c r="F28" s="9">
        <f>F36</f>
        <v>17652.36</v>
      </c>
      <c r="G28" s="9">
        <f>G36</f>
        <v>17652.36</v>
      </c>
    </row>
    <row r="29" spans="1:7" ht="21.6" x14ac:dyDescent="0.3">
      <c r="A29" s="10" t="s">
        <v>47</v>
      </c>
      <c r="B29" s="10" t="s">
        <v>13</v>
      </c>
      <c r="C29" s="10" t="s">
        <v>28</v>
      </c>
      <c r="D29" s="11" t="s">
        <v>48</v>
      </c>
      <c r="E29" s="12">
        <v>162.47999999999999</v>
      </c>
      <c r="F29" s="12">
        <v>72.5</v>
      </c>
      <c r="G29" s="13">
        <f t="shared" ref="G29:G35" si="1">ROUND(E29*F29,2)</f>
        <v>11779.8</v>
      </c>
    </row>
    <row r="30" spans="1:7" ht="21.6" x14ac:dyDescent="0.3">
      <c r="A30" s="10" t="s">
        <v>49</v>
      </c>
      <c r="B30" s="10" t="s">
        <v>13</v>
      </c>
      <c r="C30" s="10" t="s">
        <v>28</v>
      </c>
      <c r="D30" s="11" t="s">
        <v>50</v>
      </c>
      <c r="E30" s="12">
        <v>7.64</v>
      </c>
      <c r="F30" s="12">
        <v>6.5</v>
      </c>
      <c r="G30" s="13">
        <f t="shared" si="1"/>
        <v>49.66</v>
      </c>
    </row>
    <row r="31" spans="1:7" ht="21.6" x14ac:dyDescent="0.3">
      <c r="A31" s="10" t="s">
        <v>51</v>
      </c>
      <c r="B31" s="10" t="s">
        <v>13</v>
      </c>
      <c r="C31" s="10" t="s">
        <v>52</v>
      </c>
      <c r="D31" s="11" t="s">
        <v>53</v>
      </c>
      <c r="E31" s="12">
        <v>64.23</v>
      </c>
      <c r="F31" s="12">
        <v>28.8</v>
      </c>
      <c r="G31" s="13">
        <f t="shared" si="1"/>
        <v>1849.82</v>
      </c>
    </row>
    <row r="32" spans="1:7" ht="21.6" x14ac:dyDescent="0.3">
      <c r="A32" s="10" t="s">
        <v>54</v>
      </c>
      <c r="B32" s="10" t="s">
        <v>13</v>
      </c>
      <c r="C32" s="10" t="s">
        <v>52</v>
      </c>
      <c r="D32" s="11" t="s">
        <v>55</v>
      </c>
      <c r="E32" s="12">
        <v>50</v>
      </c>
      <c r="F32" s="12">
        <v>34.5</v>
      </c>
      <c r="G32" s="13">
        <f t="shared" si="1"/>
        <v>1725</v>
      </c>
    </row>
    <row r="33" spans="1:7" ht="21.6" x14ac:dyDescent="0.3">
      <c r="A33" s="10" t="s">
        <v>56</v>
      </c>
      <c r="B33" s="10" t="s">
        <v>13</v>
      </c>
      <c r="C33" s="10" t="s">
        <v>52</v>
      </c>
      <c r="D33" s="11" t="s">
        <v>57</v>
      </c>
      <c r="E33" s="12">
        <v>64.180000000000007</v>
      </c>
      <c r="F33" s="12">
        <v>18.2</v>
      </c>
      <c r="G33" s="13">
        <f t="shared" si="1"/>
        <v>1168.08</v>
      </c>
    </row>
    <row r="34" spans="1:7" ht="21.6" x14ac:dyDescent="0.3">
      <c r="A34" s="10" t="s">
        <v>58</v>
      </c>
      <c r="B34" s="10" t="s">
        <v>13</v>
      </c>
      <c r="C34" s="10" t="s">
        <v>52</v>
      </c>
      <c r="D34" s="11" t="s">
        <v>59</v>
      </c>
      <c r="E34" s="12">
        <v>50</v>
      </c>
      <c r="F34" s="12">
        <v>18.2</v>
      </c>
      <c r="G34" s="13">
        <f t="shared" si="1"/>
        <v>910</v>
      </c>
    </row>
    <row r="35" spans="1:7" ht="21.6" x14ac:dyDescent="0.3">
      <c r="A35" s="10" t="s">
        <v>60</v>
      </c>
      <c r="B35" s="10" t="s">
        <v>13</v>
      </c>
      <c r="C35" s="10" t="s">
        <v>4</v>
      </c>
      <c r="D35" s="11" t="s">
        <v>61</v>
      </c>
      <c r="E35" s="12">
        <v>2</v>
      </c>
      <c r="F35" s="12">
        <v>85</v>
      </c>
      <c r="G35" s="13">
        <f t="shared" si="1"/>
        <v>170</v>
      </c>
    </row>
    <row r="36" spans="1:7" x14ac:dyDescent="0.3">
      <c r="A36" s="14"/>
      <c r="B36" s="14"/>
      <c r="C36" s="14"/>
      <c r="D36" s="15" t="s">
        <v>62</v>
      </c>
      <c r="E36" s="16">
        <v>1</v>
      </c>
      <c r="F36" s="9">
        <f>SUM(G29:G35)</f>
        <v>17652.36</v>
      </c>
      <c r="G36" s="9">
        <f>ROUND(F36*E36,2)</f>
        <v>17652.36</v>
      </c>
    </row>
    <row r="37" spans="1:7" ht="0.9" customHeight="1" x14ac:dyDescent="0.3">
      <c r="A37" s="17"/>
      <c r="B37" s="17"/>
      <c r="C37" s="17"/>
      <c r="D37" s="18"/>
      <c r="E37" s="17"/>
      <c r="F37" s="17"/>
      <c r="G37" s="17"/>
    </row>
    <row r="38" spans="1:7" x14ac:dyDescent="0.3">
      <c r="A38" s="6" t="s">
        <v>63</v>
      </c>
      <c r="B38" s="6" t="s">
        <v>10</v>
      </c>
      <c r="C38" s="6" t="s">
        <v>0</v>
      </c>
      <c r="D38" s="7" t="s">
        <v>64</v>
      </c>
      <c r="E38" s="8">
        <f>E43</f>
        <v>1</v>
      </c>
      <c r="F38" s="9">
        <f>F43</f>
        <v>11256.1</v>
      </c>
      <c r="G38" s="9">
        <f>G43</f>
        <v>11256.1</v>
      </c>
    </row>
    <row r="39" spans="1:7" ht="21.6" x14ac:dyDescent="0.3">
      <c r="A39" s="10" t="s">
        <v>65</v>
      </c>
      <c r="B39" s="10" t="s">
        <v>13</v>
      </c>
      <c r="C39" s="10" t="s">
        <v>28</v>
      </c>
      <c r="D39" s="11" t="s">
        <v>66</v>
      </c>
      <c r="E39" s="12">
        <v>162.47999999999999</v>
      </c>
      <c r="F39" s="12">
        <v>22.8</v>
      </c>
      <c r="G39" s="13">
        <f>ROUND(E39*F39,2)</f>
        <v>3704.54</v>
      </c>
    </row>
    <row r="40" spans="1:7" ht="21.6" x14ac:dyDescent="0.3">
      <c r="A40" s="10" t="s">
        <v>67</v>
      </c>
      <c r="B40" s="10" t="s">
        <v>13</v>
      </c>
      <c r="C40" s="10" t="s">
        <v>28</v>
      </c>
      <c r="D40" s="11" t="s">
        <v>68</v>
      </c>
      <c r="E40" s="12">
        <v>162.47999999999999</v>
      </c>
      <c r="F40" s="12">
        <v>38.5</v>
      </c>
      <c r="G40" s="13">
        <f>ROUND(E40*F40,2)</f>
        <v>6255.48</v>
      </c>
    </row>
    <row r="41" spans="1:7" ht="21.6" x14ac:dyDescent="0.3">
      <c r="A41" s="10" t="s">
        <v>69</v>
      </c>
      <c r="B41" s="10" t="s">
        <v>13</v>
      </c>
      <c r="C41" s="10" t="s">
        <v>52</v>
      </c>
      <c r="D41" s="11" t="s">
        <v>70</v>
      </c>
      <c r="E41" s="12">
        <v>108.95</v>
      </c>
      <c r="F41" s="12">
        <v>8.5</v>
      </c>
      <c r="G41" s="13">
        <f>ROUND(E41*F41,2)</f>
        <v>926.08</v>
      </c>
    </row>
    <row r="42" spans="1:7" ht="21.6" x14ac:dyDescent="0.3">
      <c r="A42" s="10" t="s">
        <v>71</v>
      </c>
      <c r="B42" s="10" t="s">
        <v>13</v>
      </c>
      <c r="C42" s="10" t="s">
        <v>28</v>
      </c>
      <c r="D42" s="11" t="s">
        <v>72</v>
      </c>
      <c r="E42" s="12">
        <v>2</v>
      </c>
      <c r="F42" s="12">
        <v>185</v>
      </c>
      <c r="G42" s="13">
        <f>ROUND(E42*F42,2)</f>
        <v>370</v>
      </c>
    </row>
    <row r="43" spans="1:7" x14ac:dyDescent="0.3">
      <c r="A43" s="14"/>
      <c r="B43" s="14"/>
      <c r="C43" s="14"/>
      <c r="D43" s="15" t="s">
        <v>73</v>
      </c>
      <c r="E43" s="16">
        <v>1</v>
      </c>
      <c r="F43" s="9">
        <f>SUM(G39:G42)</f>
        <v>11256.1</v>
      </c>
      <c r="G43" s="9">
        <f>ROUND(F43*E43,2)</f>
        <v>11256.1</v>
      </c>
    </row>
    <row r="44" spans="1:7" ht="0.9" customHeight="1" x14ac:dyDescent="0.3">
      <c r="A44" s="17"/>
      <c r="B44" s="17"/>
      <c r="C44" s="17"/>
      <c r="D44" s="18"/>
      <c r="E44" s="17"/>
      <c r="F44" s="17"/>
      <c r="G44" s="17"/>
    </row>
    <row r="45" spans="1:7" x14ac:dyDescent="0.3">
      <c r="A45" s="6" t="s">
        <v>74</v>
      </c>
      <c r="B45" s="6" t="s">
        <v>10</v>
      </c>
      <c r="C45" s="6" t="s">
        <v>0</v>
      </c>
      <c r="D45" s="7" t="s">
        <v>75</v>
      </c>
      <c r="E45" s="8">
        <f>E47</f>
        <v>1</v>
      </c>
      <c r="F45" s="9">
        <f>F47</f>
        <v>2215.21</v>
      </c>
      <c r="G45" s="9">
        <f>G47</f>
        <v>2215.21</v>
      </c>
    </row>
    <row r="46" spans="1:7" ht="21.6" x14ac:dyDescent="0.3">
      <c r="A46" s="10" t="s">
        <v>76</v>
      </c>
      <c r="B46" s="10" t="s">
        <v>13</v>
      </c>
      <c r="C46" s="10" t="s">
        <v>28</v>
      </c>
      <c r="D46" s="11" t="s">
        <v>77</v>
      </c>
      <c r="E46" s="12">
        <v>33.82</v>
      </c>
      <c r="F46" s="12">
        <v>65.5</v>
      </c>
      <c r="G46" s="13">
        <f>ROUND(E46*F46,2)</f>
        <v>2215.21</v>
      </c>
    </row>
    <row r="47" spans="1:7" x14ac:dyDescent="0.3">
      <c r="A47" s="14"/>
      <c r="B47" s="14"/>
      <c r="C47" s="14"/>
      <c r="D47" s="15" t="s">
        <v>78</v>
      </c>
      <c r="E47" s="16">
        <v>1</v>
      </c>
      <c r="F47" s="9">
        <f>G46</f>
        <v>2215.21</v>
      </c>
      <c r="G47" s="9">
        <f>ROUND(F47*E47,2)</f>
        <v>2215.21</v>
      </c>
    </row>
    <row r="48" spans="1:7" ht="0.9" customHeight="1" x14ac:dyDescent="0.3">
      <c r="A48" s="17"/>
      <c r="B48" s="17"/>
      <c r="C48" s="17"/>
      <c r="D48" s="18"/>
      <c r="E48" s="17"/>
      <c r="F48" s="17"/>
      <c r="G48" s="17"/>
    </row>
    <row r="49" spans="1:7" x14ac:dyDescent="0.3">
      <c r="A49" s="6" t="s">
        <v>79</v>
      </c>
      <c r="B49" s="6" t="s">
        <v>10</v>
      </c>
      <c r="C49" s="6" t="s">
        <v>0</v>
      </c>
      <c r="D49" s="7" t="s">
        <v>80</v>
      </c>
      <c r="E49" s="8">
        <f>E59</f>
        <v>1</v>
      </c>
      <c r="F49" s="9">
        <f>F59</f>
        <v>3365</v>
      </c>
      <c r="G49" s="9">
        <f>G59</f>
        <v>3365</v>
      </c>
    </row>
    <row r="50" spans="1:7" ht="21.6" x14ac:dyDescent="0.3">
      <c r="A50" s="10" t="s">
        <v>81</v>
      </c>
      <c r="B50" s="10" t="s">
        <v>13</v>
      </c>
      <c r="C50" s="10" t="s">
        <v>82</v>
      </c>
      <c r="D50" s="11" t="s">
        <v>83</v>
      </c>
      <c r="E50" s="12">
        <v>5</v>
      </c>
      <c r="F50" s="12">
        <v>65</v>
      </c>
      <c r="G50" s="13">
        <f t="shared" ref="G50:G58" si="2">ROUND(E50*F50,2)</f>
        <v>325</v>
      </c>
    </row>
    <row r="51" spans="1:7" ht="21.6" x14ac:dyDescent="0.3">
      <c r="A51" s="10" t="s">
        <v>84</v>
      </c>
      <c r="B51" s="10" t="s">
        <v>13</v>
      </c>
      <c r="C51" s="10" t="s">
        <v>82</v>
      </c>
      <c r="D51" s="11" t="s">
        <v>85</v>
      </c>
      <c r="E51" s="12">
        <v>1</v>
      </c>
      <c r="F51" s="12">
        <v>250</v>
      </c>
      <c r="G51" s="13">
        <f t="shared" si="2"/>
        <v>250</v>
      </c>
    </row>
    <row r="52" spans="1:7" ht="21.6" x14ac:dyDescent="0.3">
      <c r="A52" s="10" t="s">
        <v>86</v>
      </c>
      <c r="B52" s="10" t="s">
        <v>13</v>
      </c>
      <c r="C52" s="10" t="s">
        <v>82</v>
      </c>
      <c r="D52" s="11" t="s">
        <v>87</v>
      </c>
      <c r="E52" s="12">
        <v>1</v>
      </c>
      <c r="F52" s="12">
        <v>550</v>
      </c>
      <c r="G52" s="13">
        <f t="shared" si="2"/>
        <v>550</v>
      </c>
    </row>
    <row r="53" spans="1:7" ht="21.6" x14ac:dyDescent="0.3">
      <c r="A53" s="10" t="s">
        <v>88</v>
      </c>
      <c r="B53" s="10" t="s">
        <v>13</v>
      </c>
      <c r="C53" s="10" t="s">
        <v>82</v>
      </c>
      <c r="D53" s="11" t="s">
        <v>89</v>
      </c>
      <c r="E53" s="12">
        <v>1</v>
      </c>
      <c r="F53" s="12">
        <v>450</v>
      </c>
      <c r="G53" s="13">
        <f t="shared" si="2"/>
        <v>450</v>
      </c>
    </row>
    <row r="54" spans="1:7" ht="21.6" x14ac:dyDescent="0.3">
      <c r="A54" s="10" t="s">
        <v>90</v>
      </c>
      <c r="B54" s="10" t="s">
        <v>13</v>
      </c>
      <c r="C54" s="10" t="s">
        <v>82</v>
      </c>
      <c r="D54" s="11" t="s">
        <v>91</v>
      </c>
      <c r="E54" s="12">
        <v>1</v>
      </c>
      <c r="F54" s="12">
        <v>650</v>
      </c>
      <c r="G54" s="13">
        <f t="shared" si="2"/>
        <v>650</v>
      </c>
    </row>
    <row r="55" spans="1:7" ht="21.6" x14ac:dyDescent="0.3">
      <c r="A55" s="10" t="s">
        <v>92</v>
      </c>
      <c r="B55" s="10" t="s">
        <v>13</v>
      </c>
      <c r="C55" s="10" t="s">
        <v>82</v>
      </c>
      <c r="D55" s="11" t="s">
        <v>93</v>
      </c>
      <c r="E55" s="12">
        <v>1</v>
      </c>
      <c r="F55" s="12">
        <v>285</v>
      </c>
      <c r="G55" s="13">
        <f t="shared" si="2"/>
        <v>285</v>
      </c>
    </row>
    <row r="56" spans="1:7" ht="21.6" x14ac:dyDescent="0.3">
      <c r="A56" s="10" t="s">
        <v>94</v>
      </c>
      <c r="B56" s="10" t="s">
        <v>13</v>
      </c>
      <c r="C56" s="10" t="s">
        <v>82</v>
      </c>
      <c r="D56" s="11" t="s">
        <v>95</v>
      </c>
      <c r="E56" s="12">
        <v>1</v>
      </c>
      <c r="F56" s="12">
        <v>285</v>
      </c>
      <c r="G56" s="13">
        <f t="shared" si="2"/>
        <v>285</v>
      </c>
    </row>
    <row r="57" spans="1:7" ht="21.6" x14ac:dyDescent="0.3">
      <c r="A57" s="10" t="s">
        <v>96</v>
      </c>
      <c r="B57" s="10" t="s">
        <v>13</v>
      </c>
      <c r="C57" s="10" t="s">
        <v>82</v>
      </c>
      <c r="D57" s="11" t="s">
        <v>97</v>
      </c>
      <c r="E57" s="12">
        <v>1</v>
      </c>
      <c r="F57" s="12">
        <v>285</v>
      </c>
      <c r="G57" s="13">
        <f t="shared" si="2"/>
        <v>285</v>
      </c>
    </row>
    <row r="58" spans="1:7" ht="21.6" x14ac:dyDescent="0.3">
      <c r="A58" s="10" t="s">
        <v>98</v>
      </c>
      <c r="B58" s="10" t="s">
        <v>13</v>
      </c>
      <c r="C58" s="10" t="s">
        <v>82</v>
      </c>
      <c r="D58" s="11" t="s">
        <v>99</v>
      </c>
      <c r="E58" s="12">
        <v>1</v>
      </c>
      <c r="F58" s="12">
        <v>285</v>
      </c>
      <c r="G58" s="13">
        <f t="shared" si="2"/>
        <v>285</v>
      </c>
    </row>
    <row r="59" spans="1:7" x14ac:dyDescent="0.3">
      <c r="A59" s="14"/>
      <c r="B59" s="14"/>
      <c r="C59" s="14"/>
      <c r="D59" s="15" t="s">
        <v>100</v>
      </c>
      <c r="E59" s="16">
        <v>1</v>
      </c>
      <c r="F59" s="9">
        <f>SUM(G50:G58)</f>
        <v>3365</v>
      </c>
      <c r="G59" s="9">
        <f>ROUND(F59*E59,2)</f>
        <v>3365</v>
      </c>
    </row>
    <row r="60" spans="1:7" ht="0.9" customHeight="1" x14ac:dyDescent="0.3">
      <c r="A60" s="17"/>
      <c r="B60" s="17"/>
      <c r="C60" s="17"/>
      <c r="D60" s="18"/>
      <c r="E60" s="17"/>
      <c r="F60" s="17"/>
      <c r="G60" s="17"/>
    </row>
    <row r="61" spans="1:7" x14ac:dyDescent="0.3">
      <c r="A61" s="6" t="s">
        <v>101</v>
      </c>
      <c r="B61" s="6" t="s">
        <v>10</v>
      </c>
      <c r="C61" s="6" t="s">
        <v>0</v>
      </c>
      <c r="D61" s="7" t="s">
        <v>102</v>
      </c>
      <c r="E61" s="8">
        <f>E66</f>
        <v>1</v>
      </c>
      <c r="F61" s="9">
        <f>F66</f>
        <v>2810</v>
      </c>
      <c r="G61" s="9">
        <f>G66</f>
        <v>2810</v>
      </c>
    </row>
    <row r="62" spans="1:7" ht="21.6" x14ac:dyDescent="0.3">
      <c r="A62" s="10" t="s">
        <v>103</v>
      </c>
      <c r="B62" s="10" t="s">
        <v>13</v>
      </c>
      <c r="C62" s="10" t="s">
        <v>82</v>
      </c>
      <c r="D62" s="11" t="s">
        <v>104</v>
      </c>
      <c r="E62" s="12">
        <v>1</v>
      </c>
      <c r="F62" s="12">
        <v>650</v>
      </c>
      <c r="G62" s="13">
        <f>ROUND(E62*F62,2)</f>
        <v>650</v>
      </c>
    </row>
    <row r="63" spans="1:7" ht="21.6" x14ac:dyDescent="0.3">
      <c r="A63" s="10" t="s">
        <v>105</v>
      </c>
      <c r="B63" s="10" t="s">
        <v>13</v>
      </c>
      <c r="C63" s="10" t="s">
        <v>82</v>
      </c>
      <c r="D63" s="11" t="s">
        <v>106</v>
      </c>
      <c r="E63" s="12">
        <v>1</v>
      </c>
      <c r="F63" s="12">
        <v>385</v>
      </c>
      <c r="G63" s="13">
        <f>ROUND(E63*F63,2)</f>
        <v>385</v>
      </c>
    </row>
    <row r="64" spans="1:7" ht="21.6" x14ac:dyDescent="0.3">
      <c r="A64" s="10" t="s">
        <v>107</v>
      </c>
      <c r="B64" s="10" t="s">
        <v>13</v>
      </c>
      <c r="C64" s="10" t="s">
        <v>82</v>
      </c>
      <c r="D64" s="11" t="s">
        <v>108</v>
      </c>
      <c r="E64" s="12">
        <v>1</v>
      </c>
      <c r="F64" s="12">
        <v>680</v>
      </c>
      <c r="G64" s="13">
        <f>ROUND(E64*F64,2)</f>
        <v>680</v>
      </c>
    </row>
    <row r="65" spans="1:7" ht="21.6" x14ac:dyDescent="0.3">
      <c r="A65" s="10" t="s">
        <v>109</v>
      </c>
      <c r="B65" s="10" t="s">
        <v>13</v>
      </c>
      <c r="C65" s="10" t="s">
        <v>82</v>
      </c>
      <c r="D65" s="11" t="s">
        <v>110</v>
      </c>
      <c r="E65" s="12">
        <v>3</v>
      </c>
      <c r="F65" s="12">
        <v>365</v>
      </c>
      <c r="G65" s="13">
        <f>ROUND(E65*F65,2)</f>
        <v>1095</v>
      </c>
    </row>
    <row r="66" spans="1:7" x14ac:dyDescent="0.3">
      <c r="A66" s="14"/>
      <c r="B66" s="14"/>
      <c r="C66" s="14"/>
      <c r="D66" s="15" t="s">
        <v>111</v>
      </c>
      <c r="E66" s="16">
        <v>1</v>
      </c>
      <c r="F66" s="9">
        <f>SUM(G62:G65)</f>
        <v>2810</v>
      </c>
      <c r="G66" s="9">
        <f>ROUND(F66*E66,2)</f>
        <v>2810</v>
      </c>
    </row>
    <row r="67" spans="1:7" ht="0.9" customHeight="1" x14ac:dyDescent="0.3">
      <c r="A67" s="17"/>
      <c r="B67" s="17"/>
      <c r="C67" s="17"/>
      <c r="D67" s="18"/>
      <c r="E67" s="17"/>
      <c r="F67" s="17"/>
      <c r="G67" s="17"/>
    </row>
    <row r="68" spans="1:7" x14ac:dyDescent="0.3">
      <c r="A68" s="6" t="s">
        <v>112</v>
      </c>
      <c r="B68" s="6" t="s">
        <v>10</v>
      </c>
      <c r="C68" s="6" t="s">
        <v>0</v>
      </c>
      <c r="D68" s="7" t="s">
        <v>113</v>
      </c>
      <c r="E68" s="8">
        <f>E70</f>
        <v>1</v>
      </c>
      <c r="F68" s="9">
        <f>F70</f>
        <v>2955.5</v>
      </c>
      <c r="G68" s="9">
        <f>G70</f>
        <v>2955.5</v>
      </c>
    </row>
    <row r="69" spans="1:7" ht="21.6" x14ac:dyDescent="0.3">
      <c r="A69" s="10" t="s">
        <v>114</v>
      </c>
      <c r="B69" s="10" t="s">
        <v>13</v>
      </c>
      <c r="C69" s="10" t="s">
        <v>82</v>
      </c>
      <c r="D69" s="11" t="s">
        <v>115</v>
      </c>
      <c r="E69" s="12">
        <v>1</v>
      </c>
      <c r="F69" s="12">
        <v>2955.5</v>
      </c>
      <c r="G69" s="13">
        <f>ROUND(E69*F69,2)</f>
        <v>2955.5</v>
      </c>
    </row>
    <row r="70" spans="1:7" x14ac:dyDescent="0.3">
      <c r="A70" s="14"/>
      <c r="B70" s="14"/>
      <c r="C70" s="14"/>
      <c r="D70" s="15" t="s">
        <v>116</v>
      </c>
      <c r="E70" s="16">
        <v>1</v>
      </c>
      <c r="F70" s="9">
        <f>G69</f>
        <v>2955.5</v>
      </c>
      <c r="G70" s="9">
        <f>ROUND(F70*E70,2)</f>
        <v>2955.5</v>
      </c>
    </row>
    <row r="71" spans="1:7" ht="0.9" customHeight="1" x14ac:dyDescent="0.3">
      <c r="A71" s="17"/>
      <c r="B71" s="17"/>
      <c r="C71" s="17"/>
      <c r="D71" s="18"/>
      <c r="E71" s="17"/>
      <c r="F71" s="17"/>
      <c r="G71" s="17"/>
    </row>
    <row r="72" spans="1:7" x14ac:dyDescent="0.3">
      <c r="A72" s="6" t="s">
        <v>117</v>
      </c>
      <c r="B72" s="6" t="s">
        <v>10</v>
      </c>
      <c r="C72" s="6" t="s">
        <v>0</v>
      </c>
      <c r="D72" s="7" t="s">
        <v>118</v>
      </c>
      <c r="E72" s="8">
        <f>E75</f>
        <v>1</v>
      </c>
      <c r="F72" s="9">
        <f>F75</f>
        <v>3321.67</v>
      </c>
      <c r="G72" s="9">
        <f>G75</f>
        <v>3321.67</v>
      </c>
    </row>
    <row r="73" spans="1:7" ht="21.6" x14ac:dyDescent="0.3">
      <c r="A73" s="10" t="s">
        <v>119</v>
      </c>
      <c r="B73" s="10" t="s">
        <v>13</v>
      </c>
      <c r="C73" s="10" t="s">
        <v>28</v>
      </c>
      <c r="D73" s="11" t="s">
        <v>120</v>
      </c>
      <c r="E73" s="12">
        <v>6.47</v>
      </c>
      <c r="F73" s="12">
        <v>175.2</v>
      </c>
      <c r="G73" s="13">
        <f>ROUND(E73*F73,2)</f>
        <v>1133.54</v>
      </c>
    </row>
    <row r="74" spans="1:7" ht="21.6" x14ac:dyDescent="0.3">
      <c r="A74" s="10" t="s">
        <v>121</v>
      </c>
      <c r="B74" s="10" t="s">
        <v>13</v>
      </c>
      <c r="C74" s="10" t="s">
        <v>28</v>
      </c>
      <c r="D74" s="11" t="s">
        <v>122</v>
      </c>
      <c r="E74" s="12">
        <v>39.64</v>
      </c>
      <c r="F74" s="12">
        <v>55.2</v>
      </c>
      <c r="G74" s="13">
        <f>ROUND(E74*F74,2)</f>
        <v>2188.13</v>
      </c>
    </row>
    <row r="75" spans="1:7" x14ac:dyDescent="0.3">
      <c r="A75" s="14"/>
      <c r="B75" s="14"/>
      <c r="C75" s="14"/>
      <c r="D75" s="15" t="s">
        <v>123</v>
      </c>
      <c r="E75" s="16">
        <v>1</v>
      </c>
      <c r="F75" s="9">
        <f>SUM(G73:G74)</f>
        <v>3321.67</v>
      </c>
      <c r="G75" s="9">
        <f>ROUND(F75*E75,2)</f>
        <v>3321.67</v>
      </c>
    </row>
    <row r="76" spans="1:7" ht="0.9" customHeight="1" x14ac:dyDescent="0.3">
      <c r="A76" s="17"/>
      <c r="B76" s="17"/>
      <c r="C76" s="17"/>
      <c r="D76" s="18"/>
      <c r="E76" s="17"/>
      <c r="F76" s="17"/>
      <c r="G76" s="17"/>
    </row>
    <row r="77" spans="1:7" x14ac:dyDescent="0.3">
      <c r="A77" s="6" t="s">
        <v>124</v>
      </c>
      <c r="B77" s="6" t="s">
        <v>10</v>
      </c>
      <c r="C77" s="6" t="s">
        <v>0</v>
      </c>
      <c r="D77" s="7" t="s">
        <v>125</v>
      </c>
      <c r="E77" s="8">
        <f>E80</f>
        <v>1</v>
      </c>
      <c r="F77" s="9">
        <f>F80</f>
        <v>3669.98</v>
      </c>
      <c r="G77" s="9">
        <f>G80</f>
        <v>3669.98</v>
      </c>
    </row>
    <row r="78" spans="1:7" ht="21.6" x14ac:dyDescent="0.3">
      <c r="A78" s="10" t="s">
        <v>126</v>
      </c>
      <c r="B78" s="10" t="s">
        <v>13</v>
      </c>
      <c r="C78" s="10" t="s">
        <v>28</v>
      </c>
      <c r="D78" s="11" t="s">
        <v>127</v>
      </c>
      <c r="E78" s="12">
        <v>326.85000000000002</v>
      </c>
      <c r="F78" s="12">
        <v>7.5</v>
      </c>
      <c r="G78" s="13">
        <f>ROUND(E78*F78,2)</f>
        <v>2451.38</v>
      </c>
    </row>
    <row r="79" spans="1:7" ht="21.6" x14ac:dyDescent="0.3">
      <c r="A79" s="10" t="s">
        <v>128</v>
      </c>
      <c r="B79" s="10" t="s">
        <v>13</v>
      </c>
      <c r="C79" s="10" t="s">
        <v>28</v>
      </c>
      <c r="D79" s="11" t="s">
        <v>127</v>
      </c>
      <c r="E79" s="12">
        <v>162.47999999999999</v>
      </c>
      <c r="F79" s="12">
        <v>7.5</v>
      </c>
      <c r="G79" s="13">
        <f>ROUND(E79*F79,2)</f>
        <v>1218.5999999999999</v>
      </c>
    </row>
    <row r="80" spans="1:7" x14ac:dyDescent="0.3">
      <c r="A80" s="14"/>
      <c r="B80" s="14"/>
      <c r="C80" s="14"/>
      <c r="D80" s="15" t="s">
        <v>129</v>
      </c>
      <c r="E80" s="16">
        <v>1</v>
      </c>
      <c r="F80" s="9">
        <f>SUM(G78:G79)</f>
        <v>3669.98</v>
      </c>
      <c r="G80" s="9">
        <f>ROUND(F80*E80,2)</f>
        <v>3669.98</v>
      </c>
    </row>
    <row r="81" spans="1:7" ht="0.9" customHeight="1" x14ac:dyDescent="0.3">
      <c r="A81" s="17"/>
      <c r="B81" s="17"/>
      <c r="C81" s="17"/>
      <c r="D81" s="18"/>
      <c r="E81" s="17"/>
      <c r="F81" s="17"/>
      <c r="G81" s="17"/>
    </row>
    <row r="82" spans="1:7" x14ac:dyDescent="0.3">
      <c r="A82" s="6" t="s">
        <v>130</v>
      </c>
      <c r="B82" s="6" t="s">
        <v>10</v>
      </c>
      <c r="C82" s="6" t="s">
        <v>0</v>
      </c>
      <c r="D82" s="7" t="s">
        <v>131</v>
      </c>
      <c r="E82" s="8">
        <f>E156</f>
        <v>1</v>
      </c>
      <c r="F82" s="9">
        <f>F156</f>
        <v>57455.619999999995</v>
      </c>
      <c r="G82" s="9">
        <f>G156</f>
        <v>57455.62</v>
      </c>
    </row>
    <row r="83" spans="1:7" x14ac:dyDescent="0.3">
      <c r="A83" s="19" t="s">
        <v>132</v>
      </c>
      <c r="B83" s="19" t="s">
        <v>10</v>
      </c>
      <c r="C83" s="19" t="s">
        <v>0</v>
      </c>
      <c r="D83" s="20" t="s">
        <v>133</v>
      </c>
      <c r="E83" s="9">
        <f>E93</f>
        <v>1</v>
      </c>
      <c r="F83" s="9">
        <f>F93</f>
        <v>2693.3900000000003</v>
      </c>
      <c r="G83" s="9">
        <f>G93</f>
        <v>2693.39</v>
      </c>
    </row>
    <row r="84" spans="1:7" ht="21.6" x14ac:dyDescent="0.3">
      <c r="A84" s="10" t="s">
        <v>134</v>
      </c>
      <c r="B84" s="10" t="s">
        <v>13</v>
      </c>
      <c r="C84" s="10" t="s">
        <v>82</v>
      </c>
      <c r="D84" s="11" t="s">
        <v>135</v>
      </c>
      <c r="E84" s="12">
        <v>1</v>
      </c>
      <c r="F84" s="12">
        <v>850</v>
      </c>
      <c r="G84" s="13">
        <f t="shared" ref="G84:G92" si="3">ROUND(E84*F84,2)</f>
        <v>850</v>
      </c>
    </row>
    <row r="85" spans="1:7" ht="21.6" x14ac:dyDescent="0.3">
      <c r="A85" s="10" t="s">
        <v>136</v>
      </c>
      <c r="B85" s="10" t="s">
        <v>13</v>
      </c>
      <c r="C85" s="10" t="s">
        <v>82</v>
      </c>
      <c r="D85" s="11" t="s">
        <v>137</v>
      </c>
      <c r="E85" s="12">
        <v>1</v>
      </c>
      <c r="F85" s="12">
        <v>355</v>
      </c>
      <c r="G85" s="13">
        <f t="shared" si="3"/>
        <v>355</v>
      </c>
    </row>
    <row r="86" spans="1:7" ht="21.6" x14ac:dyDescent="0.3">
      <c r="A86" s="10" t="s">
        <v>138</v>
      </c>
      <c r="B86" s="10" t="s">
        <v>13</v>
      </c>
      <c r="C86" s="10" t="s">
        <v>82</v>
      </c>
      <c r="D86" s="11" t="s">
        <v>139</v>
      </c>
      <c r="E86" s="12">
        <v>1</v>
      </c>
      <c r="F86" s="12">
        <v>250</v>
      </c>
      <c r="G86" s="13">
        <f t="shared" si="3"/>
        <v>250</v>
      </c>
    </row>
    <row r="87" spans="1:7" ht="21.6" x14ac:dyDescent="0.3">
      <c r="A87" s="10" t="s">
        <v>140</v>
      </c>
      <c r="B87" s="10" t="s">
        <v>13</v>
      </c>
      <c r="C87" s="10" t="s">
        <v>52</v>
      </c>
      <c r="D87" s="11" t="s">
        <v>141</v>
      </c>
      <c r="E87" s="12">
        <v>11.04</v>
      </c>
      <c r="F87" s="12">
        <v>28.5</v>
      </c>
      <c r="G87" s="13">
        <f t="shared" si="3"/>
        <v>314.64</v>
      </c>
    </row>
    <row r="88" spans="1:7" ht="21.6" x14ac:dyDescent="0.3">
      <c r="A88" s="10" t="s">
        <v>142</v>
      </c>
      <c r="B88" s="10" t="s">
        <v>13</v>
      </c>
      <c r="C88" s="10" t="s">
        <v>52</v>
      </c>
      <c r="D88" s="11" t="s">
        <v>141</v>
      </c>
      <c r="E88" s="12">
        <v>21.22</v>
      </c>
      <c r="F88" s="12">
        <v>29.5</v>
      </c>
      <c r="G88" s="13">
        <f t="shared" si="3"/>
        <v>625.99</v>
      </c>
    </row>
    <row r="89" spans="1:7" ht="21.6" x14ac:dyDescent="0.3">
      <c r="A89" s="10" t="s">
        <v>143</v>
      </c>
      <c r="B89" s="10" t="s">
        <v>13</v>
      </c>
      <c r="C89" s="10" t="s">
        <v>82</v>
      </c>
      <c r="D89" s="11" t="s">
        <v>144</v>
      </c>
      <c r="E89" s="12">
        <v>4</v>
      </c>
      <c r="F89" s="12">
        <v>38.5</v>
      </c>
      <c r="G89" s="13">
        <f t="shared" si="3"/>
        <v>154</v>
      </c>
    </row>
    <row r="90" spans="1:7" ht="21.6" x14ac:dyDescent="0.3">
      <c r="A90" s="10" t="s">
        <v>145</v>
      </c>
      <c r="B90" s="10" t="s">
        <v>13</v>
      </c>
      <c r="C90" s="10" t="s">
        <v>82</v>
      </c>
      <c r="D90" s="11" t="s">
        <v>144</v>
      </c>
      <c r="E90" s="12">
        <v>1</v>
      </c>
      <c r="F90" s="12">
        <v>35</v>
      </c>
      <c r="G90" s="13">
        <f t="shared" si="3"/>
        <v>35</v>
      </c>
    </row>
    <row r="91" spans="1:7" ht="21.6" x14ac:dyDescent="0.3">
      <c r="A91" s="10" t="s">
        <v>146</v>
      </c>
      <c r="B91" s="10" t="s">
        <v>13</v>
      </c>
      <c r="C91" s="10" t="s">
        <v>52</v>
      </c>
      <c r="D91" s="11" t="s">
        <v>147</v>
      </c>
      <c r="E91" s="12">
        <v>4.1900000000000004</v>
      </c>
      <c r="F91" s="12">
        <v>12.5</v>
      </c>
      <c r="G91" s="13">
        <f t="shared" si="3"/>
        <v>52.38</v>
      </c>
    </row>
    <row r="92" spans="1:7" ht="21.6" x14ac:dyDescent="0.3">
      <c r="A92" s="10" t="s">
        <v>148</v>
      </c>
      <c r="B92" s="10" t="s">
        <v>13</v>
      </c>
      <c r="C92" s="10" t="s">
        <v>52</v>
      </c>
      <c r="D92" s="11" t="s">
        <v>149</v>
      </c>
      <c r="E92" s="12">
        <v>4.51</v>
      </c>
      <c r="F92" s="12">
        <v>12.5</v>
      </c>
      <c r="G92" s="13">
        <f t="shared" si="3"/>
        <v>56.38</v>
      </c>
    </row>
    <row r="93" spans="1:7" x14ac:dyDescent="0.3">
      <c r="A93" s="14"/>
      <c r="B93" s="14"/>
      <c r="C93" s="14"/>
      <c r="D93" s="15" t="s">
        <v>150</v>
      </c>
      <c r="E93" s="12">
        <v>1</v>
      </c>
      <c r="F93" s="9">
        <f>SUM(G84:G92)</f>
        <v>2693.3900000000003</v>
      </c>
      <c r="G93" s="9">
        <f>ROUND(F93*E93,2)</f>
        <v>2693.39</v>
      </c>
    </row>
    <row r="94" spans="1:7" ht="0.9" customHeight="1" x14ac:dyDescent="0.3">
      <c r="A94" s="17"/>
      <c r="B94" s="17"/>
      <c r="C94" s="17"/>
      <c r="D94" s="18"/>
      <c r="E94" s="17"/>
      <c r="F94" s="17"/>
      <c r="G94" s="17"/>
    </row>
    <row r="95" spans="1:7" x14ac:dyDescent="0.3">
      <c r="A95" s="19" t="s">
        <v>151</v>
      </c>
      <c r="B95" s="19" t="s">
        <v>10</v>
      </c>
      <c r="C95" s="19" t="s">
        <v>0</v>
      </c>
      <c r="D95" s="20" t="s">
        <v>152</v>
      </c>
      <c r="E95" s="9">
        <f>E101</f>
        <v>1</v>
      </c>
      <c r="F95" s="9">
        <f>F101</f>
        <v>1504.95</v>
      </c>
      <c r="G95" s="9">
        <f>G101</f>
        <v>1504.95</v>
      </c>
    </row>
    <row r="96" spans="1:7" ht="21.6" x14ac:dyDescent="0.3">
      <c r="A96" s="10" t="s">
        <v>153</v>
      </c>
      <c r="B96" s="10" t="s">
        <v>13</v>
      </c>
      <c r="C96" s="10" t="s">
        <v>52</v>
      </c>
      <c r="D96" s="11" t="s">
        <v>154</v>
      </c>
      <c r="E96" s="12">
        <v>4.4000000000000004</v>
      </c>
      <c r="F96" s="12">
        <v>95</v>
      </c>
      <c r="G96" s="13">
        <f>ROUND(E96*F96,2)</f>
        <v>418</v>
      </c>
    </row>
    <row r="97" spans="1:7" ht="21.6" x14ac:dyDescent="0.3">
      <c r="A97" s="10" t="s">
        <v>155</v>
      </c>
      <c r="B97" s="10" t="s">
        <v>13</v>
      </c>
      <c r="C97" s="10" t="s">
        <v>82</v>
      </c>
      <c r="D97" s="11" t="s">
        <v>156</v>
      </c>
      <c r="E97" s="12">
        <v>1</v>
      </c>
      <c r="F97" s="12">
        <v>180</v>
      </c>
      <c r="G97" s="13">
        <f>ROUND(E97*F97,2)</f>
        <v>180</v>
      </c>
    </row>
    <row r="98" spans="1:7" ht="21.6" x14ac:dyDescent="0.3">
      <c r="A98" s="10" t="s">
        <v>157</v>
      </c>
      <c r="B98" s="10" t="s">
        <v>13</v>
      </c>
      <c r="C98" s="10" t="s">
        <v>52</v>
      </c>
      <c r="D98" s="11" t="s">
        <v>158</v>
      </c>
      <c r="E98" s="12">
        <v>0.52</v>
      </c>
      <c r="F98" s="12">
        <v>250</v>
      </c>
      <c r="G98" s="13">
        <f>ROUND(E98*F98,2)</f>
        <v>130</v>
      </c>
    </row>
    <row r="99" spans="1:7" ht="21.6" x14ac:dyDescent="0.3">
      <c r="A99" s="10" t="s">
        <v>159</v>
      </c>
      <c r="B99" s="10" t="s">
        <v>13</v>
      </c>
      <c r="C99" s="10" t="s">
        <v>52</v>
      </c>
      <c r="D99" s="11" t="s">
        <v>160</v>
      </c>
      <c r="E99" s="12">
        <v>4.28</v>
      </c>
      <c r="F99" s="12">
        <v>65</v>
      </c>
      <c r="G99" s="13">
        <f>ROUND(E99*F99,2)</f>
        <v>278.2</v>
      </c>
    </row>
    <row r="100" spans="1:7" ht="21.6" x14ac:dyDescent="0.3">
      <c r="A100" s="10" t="s">
        <v>161</v>
      </c>
      <c r="B100" s="10" t="s">
        <v>13</v>
      </c>
      <c r="C100" s="10" t="s">
        <v>52</v>
      </c>
      <c r="D100" s="11" t="s">
        <v>160</v>
      </c>
      <c r="E100" s="12">
        <v>5.25</v>
      </c>
      <c r="F100" s="12">
        <v>95</v>
      </c>
      <c r="G100" s="13">
        <f>ROUND(E100*F100,2)</f>
        <v>498.75</v>
      </c>
    </row>
    <row r="101" spans="1:7" x14ac:dyDescent="0.3">
      <c r="A101" s="14"/>
      <c r="B101" s="14"/>
      <c r="C101" s="14"/>
      <c r="D101" s="15" t="s">
        <v>162</v>
      </c>
      <c r="E101" s="12">
        <v>1</v>
      </c>
      <c r="F101" s="9">
        <f>SUM(G96:G100)</f>
        <v>1504.95</v>
      </c>
      <c r="G101" s="9">
        <f>ROUND(F101*E101,2)</f>
        <v>1504.95</v>
      </c>
    </row>
    <row r="102" spans="1:7" ht="0.9" customHeight="1" x14ac:dyDescent="0.3">
      <c r="A102" s="17"/>
      <c r="B102" s="17"/>
      <c r="C102" s="17"/>
      <c r="D102" s="18"/>
      <c r="E102" s="17"/>
      <c r="F102" s="17"/>
      <c r="G102" s="17"/>
    </row>
    <row r="103" spans="1:7" ht="21.6" x14ac:dyDescent="0.3">
      <c r="A103" s="19" t="s">
        <v>163</v>
      </c>
      <c r="B103" s="19" t="s">
        <v>10</v>
      </c>
      <c r="C103" s="19" t="s">
        <v>0</v>
      </c>
      <c r="D103" s="20" t="s">
        <v>164</v>
      </c>
      <c r="E103" s="9">
        <f>E122</f>
        <v>1</v>
      </c>
      <c r="F103" s="9">
        <f>F122</f>
        <v>36212.080000000002</v>
      </c>
      <c r="G103" s="9">
        <f>G122</f>
        <v>36212.080000000002</v>
      </c>
    </row>
    <row r="104" spans="1:7" ht="21.6" x14ac:dyDescent="0.3">
      <c r="A104" s="10" t="s">
        <v>165</v>
      </c>
      <c r="B104" s="10" t="s">
        <v>13</v>
      </c>
      <c r="C104" s="10" t="s">
        <v>82</v>
      </c>
      <c r="D104" s="11" t="s">
        <v>166</v>
      </c>
      <c r="E104" s="12">
        <v>1</v>
      </c>
      <c r="F104" s="12">
        <v>385</v>
      </c>
      <c r="G104" s="13">
        <f t="shared" ref="G104:G121" si="4">ROUND(E104*F104,2)</f>
        <v>385</v>
      </c>
    </row>
    <row r="105" spans="1:7" ht="21.6" x14ac:dyDescent="0.3">
      <c r="A105" s="10" t="s">
        <v>167</v>
      </c>
      <c r="B105" s="10" t="s">
        <v>13</v>
      </c>
      <c r="C105" s="10" t="s">
        <v>28</v>
      </c>
      <c r="D105" s="11" t="s">
        <v>168</v>
      </c>
      <c r="E105" s="12">
        <v>121.85</v>
      </c>
      <c r="F105" s="12">
        <v>34.5</v>
      </c>
      <c r="G105" s="13">
        <f t="shared" si="4"/>
        <v>4203.83</v>
      </c>
    </row>
    <row r="106" spans="1:7" ht="21.6" x14ac:dyDescent="0.3">
      <c r="A106" s="10" t="s">
        <v>169</v>
      </c>
      <c r="B106" s="10" t="s">
        <v>13</v>
      </c>
      <c r="C106" s="10" t="s">
        <v>82</v>
      </c>
      <c r="D106" s="11" t="s">
        <v>170</v>
      </c>
      <c r="E106" s="12">
        <v>1</v>
      </c>
      <c r="F106" s="12">
        <v>95</v>
      </c>
      <c r="G106" s="13">
        <f t="shared" si="4"/>
        <v>95</v>
      </c>
    </row>
    <row r="107" spans="1:7" ht="21.6" x14ac:dyDescent="0.3">
      <c r="A107" s="10" t="s">
        <v>171</v>
      </c>
      <c r="B107" s="10" t="s">
        <v>13</v>
      </c>
      <c r="C107" s="10" t="s">
        <v>82</v>
      </c>
      <c r="D107" s="11" t="s">
        <v>170</v>
      </c>
      <c r="E107" s="12">
        <v>4</v>
      </c>
      <c r="F107" s="12">
        <v>95</v>
      </c>
      <c r="G107" s="13">
        <f t="shared" si="4"/>
        <v>380</v>
      </c>
    </row>
    <row r="108" spans="1:7" ht="21.6" x14ac:dyDescent="0.3">
      <c r="A108" s="10" t="s">
        <v>172</v>
      </c>
      <c r="B108" s="10" t="s">
        <v>13</v>
      </c>
      <c r="C108" s="10" t="s">
        <v>82</v>
      </c>
      <c r="D108" s="11" t="s">
        <v>173</v>
      </c>
      <c r="E108" s="12">
        <v>1</v>
      </c>
      <c r="F108" s="12">
        <v>82.5</v>
      </c>
      <c r="G108" s="13">
        <f t="shared" si="4"/>
        <v>82.5</v>
      </c>
    </row>
    <row r="109" spans="1:7" ht="21.6" x14ac:dyDescent="0.3">
      <c r="A109" s="10" t="s">
        <v>174</v>
      </c>
      <c r="B109" s="10" t="s">
        <v>13</v>
      </c>
      <c r="C109" s="10" t="s">
        <v>82</v>
      </c>
      <c r="D109" s="11" t="s">
        <v>173</v>
      </c>
      <c r="E109" s="12">
        <v>3</v>
      </c>
      <c r="F109" s="12">
        <v>128.6</v>
      </c>
      <c r="G109" s="13">
        <f t="shared" si="4"/>
        <v>385.8</v>
      </c>
    </row>
    <row r="110" spans="1:7" ht="21.6" x14ac:dyDescent="0.3">
      <c r="A110" s="10" t="s">
        <v>175</v>
      </c>
      <c r="B110" s="10" t="s">
        <v>13</v>
      </c>
      <c r="C110" s="10" t="s">
        <v>82</v>
      </c>
      <c r="D110" s="11" t="s">
        <v>176</v>
      </c>
      <c r="E110" s="12">
        <v>2</v>
      </c>
      <c r="F110" s="12">
        <v>165.5</v>
      </c>
      <c r="G110" s="13">
        <f t="shared" si="4"/>
        <v>331</v>
      </c>
    </row>
    <row r="111" spans="1:7" ht="21.6" x14ac:dyDescent="0.3">
      <c r="A111" s="10" t="s">
        <v>177</v>
      </c>
      <c r="B111" s="10" t="s">
        <v>13</v>
      </c>
      <c r="C111" s="10" t="s">
        <v>82</v>
      </c>
      <c r="D111" s="11" t="s">
        <v>178</v>
      </c>
      <c r="E111" s="12">
        <v>1</v>
      </c>
      <c r="F111" s="12">
        <v>5250</v>
      </c>
      <c r="G111" s="13">
        <f t="shared" si="4"/>
        <v>5250</v>
      </c>
    </row>
    <row r="112" spans="1:7" ht="21.6" x14ac:dyDescent="0.3">
      <c r="A112" s="10" t="s">
        <v>179</v>
      </c>
      <c r="B112" s="10" t="s">
        <v>13</v>
      </c>
      <c r="C112" s="10" t="s">
        <v>52</v>
      </c>
      <c r="D112" s="11" t="s">
        <v>180</v>
      </c>
      <c r="E112" s="12">
        <v>19.7</v>
      </c>
      <c r="F112" s="12">
        <v>32.5</v>
      </c>
      <c r="G112" s="13">
        <f t="shared" si="4"/>
        <v>640.25</v>
      </c>
    </row>
    <row r="113" spans="1:7" ht="21.6" x14ac:dyDescent="0.3">
      <c r="A113" s="10" t="s">
        <v>181</v>
      </c>
      <c r="B113" s="10" t="s">
        <v>13</v>
      </c>
      <c r="C113" s="10" t="s">
        <v>52</v>
      </c>
      <c r="D113" s="11" t="s">
        <v>180</v>
      </c>
      <c r="E113" s="12">
        <v>15.16</v>
      </c>
      <c r="F113" s="12">
        <v>38.5</v>
      </c>
      <c r="G113" s="13">
        <f t="shared" si="4"/>
        <v>583.66</v>
      </c>
    </row>
    <row r="114" spans="1:7" ht="21.6" x14ac:dyDescent="0.3">
      <c r="A114" s="10" t="s">
        <v>182</v>
      </c>
      <c r="B114" s="10" t="s">
        <v>13</v>
      </c>
      <c r="C114" s="10" t="s">
        <v>52</v>
      </c>
      <c r="D114" s="11" t="s">
        <v>180</v>
      </c>
      <c r="E114" s="12">
        <v>5.12</v>
      </c>
      <c r="F114" s="12">
        <v>36.4</v>
      </c>
      <c r="G114" s="13">
        <f t="shared" si="4"/>
        <v>186.37</v>
      </c>
    </row>
    <row r="115" spans="1:7" ht="21.6" x14ac:dyDescent="0.3">
      <c r="A115" s="10" t="s">
        <v>183</v>
      </c>
      <c r="B115" s="10" t="s">
        <v>13</v>
      </c>
      <c r="C115" s="10" t="s">
        <v>52</v>
      </c>
      <c r="D115" s="11" t="s">
        <v>180</v>
      </c>
      <c r="E115" s="12">
        <v>15.09</v>
      </c>
      <c r="F115" s="12">
        <v>38.5</v>
      </c>
      <c r="G115" s="13">
        <f t="shared" si="4"/>
        <v>580.97</v>
      </c>
    </row>
    <row r="116" spans="1:7" ht="21.6" x14ac:dyDescent="0.3">
      <c r="A116" s="10" t="s">
        <v>184</v>
      </c>
      <c r="B116" s="10" t="s">
        <v>13</v>
      </c>
      <c r="C116" s="10" t="s">
        <v>82</v>
      </c>
      <c r="D116" s="11" t="s">
        <v>185</v>
      </c>
      <c r="E116" s="12">
        <v>3</v>
      </c>
      <c r="F116" s="12">
        <v>1355.8</v>
      </c>
      <c r="G116" s="13">
        <f t="shared" si="4"/>
        <v>4067.4</v>
      </c>
    </row>
    <row r="117" spans="1:7" ht="21.6" x14ac:dyDescent="0.3">
      <c r="A117" s="10" t="s">
        <v>186</v>
      </c>
      <c r="B117" s="10" t="s">
        <v>13</v>
      </c>
      <c r="C117" s="10" t="s">
        <v>82</v>
      </c>
      <c r="D117" s="11" t="s">
        <v>185</v>
      </c>
      <c r="E117" s="12">
        <v>4</v>
      </c>
      <c r="F117" s="12">
        <v>1485.5</v>
      </c>
      <c r="G117" s="13">
        <f t="shared" si="4"/>
        <v>5942</v>
      </c>
    </row>
    <row r="118" spans="1:7" ht="21.6" x14ac:dyDescent="0.3">
      <c r="A118" s="10" t="s">
        <v>187</v>
      </c>
      <c r="B118" s="10" t="s">
        <v>13</v>
      </c>
      <c r="C118" s="10" t="s">
        <v>82</v>
      </c>
      <c r="D118" s="11" t="s">
        <v>188</v>
      </c>
      <c r="E118" s="12">
        <v>1</v>
      </c>
      <c r="F118" s="12">
        <v>6850</v>
      </c>
      <c r="G118" s="13">
        <f t="shared" si="4"/>
        <v>6850</v>
      </c>
    </row>
    <row r="119" spans="1:7" ht="21.6" x14ac:dyDescent="0.3">
      <c r="A119" s="10" t="s">
        <v>189</v>
      </c>
      <c r="B119" s="10" t="s">
        <v>13</v>
      </c>
      <c r="C119" s="10" t="s">
        <v>82</v>
      </c>
      <c r="D119" s="11" t="s">
        <v>188</v>
      </c>
      <c r="E119" s="12">
        <v>1</v>
      </c>
      <c r="F119" s="12">
        <v>4985.8</v>
      </c>
      <c r="G119" s="13">
        <f t="shared" si="4"/>
        <v>4985.8</v>
      </c>
    </row>
    <row r="120" spans="1:7" ht="21.6" x14ac:dyDescent="0.3">
      <c r="A120" s="10" t="s">
        <v>190</v>
      </c>
      <c r="B120" s="10" t="s">
        <v>13</v>
      </c>
      <c r="C120" s="10" t="s">
        <v>82</v>
      </c>
      <c r="D120" s="11" t="s">
        <v>191</v>
      </c>
      <c r="E120" s="12">
        <v>2</v>
      </c>
      <c r="F120" s="12">
        <v>450</v>
      </c>
      <c r="G120" s="13">
        <f t="shared" si="4"/>
        <v>900</v>
      </c>
    </row>
    <row r="121" spans="1:7" ht="21.6" x14ac:dyDescent="0.3">
      <c r="A121" s="10" t="s">
        <v>192</v>
      </c>
      <c r="B121" s="10" t="s">
        <v>13</v>
      </c>
      <c r="C121" s="10" t="s">
        <v>52</v>
      </c>
      <c r="D121" s="11" t="s">
        <v>193</v>
      </c>
      <c r="E121" s="12">
        <v>25</v>
      </c>
      <c r="F121" s="12">
        <v>14.5</v>
      </c>
      <c r="G121" s="13">
        <f t="shared" si="4"/>
        <v>362.5</v>
      </c>
    </row>
    <row r="122" spans="1:7" x14ac:dyDescent="0.3">
      <c r="A122" s="14"/>
      <c r="B122" s="14"/>
      <c r="C122" s="14"/>
      <c r="D122" s="15" t="s">
        <v>194</v>
      </c>
      <c r="E122" s="12">
        <v>1</v>
      </c>
      <c r="F122" s="9">
        <f>SUM(G104:G121)</f>
        <v>36212.080000000002</v>
      </c>
      <c r="G122" s="9">
        <f>ROUND(F122*E122,2)</f>
        <v>36212.080000000002</v>
      </c>
    </row>
    <row r="123" spans="1:7" ht="0.9" customHeight="1" x14ac:dyDescent="0.3">
      <c r="A123" s="17"/>
      <c r="B123" s="17"/>
      <c r="C123" s="17"/>
      <c r="D123" s="18"/>
      <c r="E123" s="17"/>
      <c r="F123" s="17"/>
      <c r="G123" s="17"/>
    </row>
    <row r="124" spans="1:7" x14ac:dyDescent="0.3">
      <c r="A124" s="19" t="s">
        <v>195</v>
      </c>
      <c r="B124" s="19" t="s">
        <v>10</v>
      </c>
      <c r="C124" s="19" t="s">
        <v>0</v>
      </c>
      <c r="D124" s="20" t="s">
        <v>196</v>
      </c>
      <c r="E124" s="9">
        <f>E139</f>
        <v>1</v>
      </c>
      <c r="F124" s="9">
        <f>F139</f>
        <v>10422.34</v>
      </c>
      <c r="G124" s="9">
        <f>G139</f>
        <v>10422.34</v>
      </c>
    </row>
    <row r="125" spans="1:7" ht="21.6" x14ac:dyDescent="0.3">
      <c r="A125" s="10" t="s">
        <v>197</v>
      </c>
      <c r="B125" s="10" t="s">
        <v>13</v>
      </c>
      <c r="C125" s="10" t="s">
        <v>82</v>
      </c>
      <c r="D125" s="11" t="s">
        <v>198</v>
      </c>
      <c r="E125" s="12">
        <v>1</v>
      </c>
      <c r="F125" s="12">
        <v>855</v>
      </c>
      <c r="G125" s="13">
        <f t="shared" ref="G125:G138" si="5">ROUND(E125*F125,2)</f>
        <v>855</v>
      </c>
    </row>
    <row r="126" spans="1:7" ht="21.6" x14ac:dyDescent="0.3">
      <c r="A126" s="10" t="s">
        <v>199</v>
      </c>
      <c r="B126" s="10" t="s">
        <v>13</v>
      </c>
      <c r="C126" s="10" t="s">
        <v>82</v>
      </c>
      <c r="D126" s="11" t="s">
        <v>200</v>
      </c>
      <c r="E126" s="12">
        <v>1</v>
      </c>
      <c r="F126" s="12">
        <v>655.8</v>
      </c>
      <c r="G126" s="13">
        <f t="shared" si="5"/>
        <v>655.8</v>
      </c>
    </row>
    <row r="127" spans="1:7" ht="21.6" x14ac:dyDescent="0.3">
      <c r="A127" s="10" t="s">
        <v>201</v>
      </c>
      <c r="B127" s="10" t="s">
        <v>13</v>
      </c>
      <c r="C127" s="10" t="s">
        <v>52</v>
      </c>
      <c r="D127" s="11" t="s">
        <v>202</v>
      </c>
      <c r="E127" s="12">
        <v>6.7</v>
      </c>
      <c r="F127" s="12">
        <v>28.5</v>
      </c>
      <c r="G127" s="13">
        <f t="shared" si="5"/>
        <v>190.95</v>
      </c>
    </row>
    <row r="128" spans="1:7" ht="21.6" x14ac:dyDescent="0.3">
      <c r="A128" s="10" t="s">
        <v>203</v>
      </c>
      <c r="B128" s="10" t="s">
        <v>13</v>
      </c>
      <c r="C128" s="10" t="s">
        <v>82</v>
      </c>
      <c r="D128" s="11" t="s">
        <v>204</v>
      </c>
      <c r="E128" s="12">
        <v>1</v>
      </c>
      <c r="F128" s="12">
        <v>2855.2</v>
      </c>
      <c r="G128" s="13">
        <v>1955.8</v>
      </c>
    </row>
    <row r="129" spans="1:7" ht="21.6" x14ac:dyDescent="0.3">
      <c r="A129" s="10" t="s">
        <v>205</v>
      </c>
      <c r="B129" s="10" t="s">
        <v>13</v>
      </c>
      <c r="C129" s="10" t="s">
        <v>52</v>
      </c>
      <c r="D129" s="11" t="s">
        <v>206</v>
      </c>
      <c r="E129" s="12">
        <v>486.51</v>
      </c>
      <c r="F129" s="12">
        <v>1.45</v>
      </c>
      <c r="G129" s="13">
        <f t="shared" si="5"/>
        <v>705.44</v>
      </c>
    </row>
    <row r="130" spans="1:7" ht="21.6" x14ac:dyDescent="0.3">
      <c r="A130" s="10" t="s">
        <v>207</v>
      </c>
      <c r="B130" s="10" t="s">
        <v>13</v>
      </c>
      <c r="C130" s="10" t="s">
        <v>52</v>
      </c>
      <c r="D130" s="11" t="s">
        <v>206</v>
      </c>
      <c r="E130" s="12">
        <v>187.35</v>
      </c>
      <c r="F130" s="12">
        <v>1.85</v>
      </c>
      <c r="G130" s="13">
        <f t="shared" si="5"/>
        <v>346.6</v>
      </c>
    </row>
    <row r="131" spans="1:7" ht="21.6" x14ac:dyDescent="0.3">
      <c r="A131" s="10" t="s">
        <v>208</v>
      </c>
      <c r="B131" s="10" t="s">
        <v>13</v>
      </c>
      <c r="C131" s="10" t="s">
        <v>52</v>
      </c>
      <c r="D131" s="11" t="s">
        <v>206</v>
      </c>
      <c r="E131" s="12">
        <v>1.34</v>
      </c>
      <c r="F131" s="12">
        <v>5.5</v>
      </c>
      <c r="G131" s="13">
        <f t="shared" si="5"/>
        <v>7.37</v>
      </c>
    </row>
    <row r="132" spans="1:7" ht="21.6" x14ac:dyDescent="0.3">
      <c r="A132" s="10" t="s">
        <v>209</v>
      </c>
      <c r="B132" s="10" t="s">
        <v>13</v>
      </c>
      <c r="C132" s="10" t="s">
        <v>52</v>
      </c>
      <c r="D132" s="11" t="s">
        <v>210</v>
      </c>
      <c r="E132" s="12">
        <v>1651.41</v>
      </c>
      <c r="F132" s="12">
        <v>1.25</v>
      </c>
      <c r="G132" s="13">
        <f t="shared" si="5"/>
        <v>2064.2600000000002</v>
      </c>
    </row>
    <row r="133" spans="1:7" ht="21.6" x14ac:dyDescent="0.3">
      <c r="A133" s="10" t="s">
        <v>211</v>
      </c>
      <c r="B133" s="10" t="s">
        <v>13</v>
      </c>
      <c r="C133" s="10" t="s">
        <v>52</v>
      </c>
      <c r="D133" s="11" t="s">
        <v>210</v>
      </c>
      <c r="E133" s="12">
        <v>587.77</v>
      </c>
      <c r="F133" s="12">
        <v>1.92</v>
      </c>
      <c r="G133" s="13">
        <f t="shared" si="5"/>
        <v>1128.52</v>
      </c>
    </row>
    <row r="134" spans="1:7" ht="21.6" x14ac:dyDescent="0.3">
      <c r="A134" s="10" t="s">
        <v>212</v>
      </c>
      <c r="B134" s="10" t="s">
        <v>13</v>
      </c>
      <c r="C134" s="10" t="s">
        <v>82</v>
      </c>
      <c r="D134" s="11" t="s">
        <v>213</v>
      </c>
      <c r="E134" s="12">
        <v>17</v>
      </c>
      <c r="F134" s="12">
        <v>45.8</v>
      </c>
      <c r="G134" s="13">
        <f t="shared" si="5"/>
        <v>778.6</v>
      </c>
    </row>
    <row r="135" spans="1:7" ht="21.6" x14ac:dyDescent="0.3">
      <c r="A135" s="10" t="s">
        <v>214</v>
      </c>
      <c r="B135" s="10" t="s">
        <v>13</v>
      </c>
      <c r="C135" s="10" t="s">
        <v>82</v>
      </c>
      <c r="D135" s="11" t="s">
        <v>215</v>
      </c>
      <c r="E135" s="12">
        <v>15</v>
      </c>
      <c r="F135" s="12">
        <v>48.5</v>
      </c>
      <c r="G135" s="13">
        <f t="shared" si="5"/>
        <v>727.5</v>
      </c>
    </row>
    <row r="136" spans="1:7" ht="21.6" x14ac:dyDescent="0.3">
      <c r="A136" s="10" t="s">
        <v>216</v>
      </c>
      <c r="B136" s="10" t="s">
        <v>13</v>
      </c>
      <c r="C136" s="10" t="s">
        <v>82</v>
      </c>
      <c r="D136" s="11" t="s">
        <v>217</v>
      </c>
      <c r="E136" s="12">
        <v>10</v>
      </c>
      <c r="F136" s="12">
        <v>48.5</v>
      </c>
      <c r="G136" s="13">
        <f t="shared" si="5"/>
        <v>485</v>
      </c>
    </row>
    <row r="137" spans="1:7" ht="21.6" x14ac:dyDescent="0.3">
      <c r="A137" s="10" t="s">
        <v>218</v>
      </c>
      <c r="B137" s="10" t="s">
        <v>13</v>
      </c>
      <c r="C137" s="10" t="s">
        <v>82</v>
      </c>
      <c r="D137" s="11" t="s">
        <v>219</v>
      </c>
      <c r="E137" s="12">
        <v>3</v>
      </c>
      <c r="F137" s="12">
        <v>45.5</v>
      </c>
      <c r="G137" s="13">
        <f t="shared" si="5"/>
        <v>136.5</v>
      </c>
    </row>
    <row r="138" spans="1:7" ht="21.6" x14ac:dyDescent="0.3">
      <c r="A138" s="10" t="s">
        <v>220</v>
      </c>
      <c r="B138" s="10" t="s">
        <v>13</v>
      </c>
      <c r="C138" s="10" t="s">
        <v>82</v>
      </c>
      <c r="D138" s="11" t="s">
        <v>221</v>
      </c>
      <c r="E138" s="12">
        <v>1</v>
      </c>
      <c r="F138" s="12">
        <v>385</v>
      </c>
      <c r="G138" s="13">
        <f t="shared" si="5"/>
        <v>385</v>
      </c>
    </row>
    <row r="139" spans="1:7" x14ac:dyDescent="0.3">
      <c r="A139" s="14"/>
      <c r="B139" s="14"/>
      <c r="C139" s="14"/>
      <c r="D139" s="15" t="s">
        <v>222</v>
      </c>
      <c r="E139" s="12">
        <v>1</v>
      </c>
      <c r="F139" s="9">
        <f>SUM(G125:G138)</f>
        <v>10422.34</v>
      </c>
      <c r="G139" s="9">
        <f>ROUND(F139*E139,2)</f>
        <v>10422.34</v>
      </c>
    </row>
    <row r="140" spans="1:7" ht="0.9" customHeight="1" x14ac:dyDescent="0.3">
      <c r="A140" s="17"/>
      <c r="B140" s="17"/>
      <c r="C140" s="17"/>
      <c r="D140" s="18"/>
      <c r="E140" s="17"/>
      <c r="F140" s="17"/>
      <c r="G140" s="17"/>
    </row>
    <row r="141" spans="1:7" x14ac:dyDescent="0.3">
      <c r="A141" s="19" t="s">
        <v>223</v>
      </c>
      <c r="B141" s="19" t="s">
        <v>10</v>
      </c>
      <c r="C141" s="19" t="s">
        <v>0</v>
      </c>
      <c r="D141" s="20" t="s">
        <v>224</v>
      </c>
      <c r="E141" s="9">
        <f>E146</f>
        <v>1</v>
      </c>
      <c r="F141" s="9">
        <f>F146</f>
        <v>5741.86</v>
      </c>
      <c r="G141" s="9">
        <f>G146</f>
        <v>5741.86</v>
      </c>
    </row>
    <row r="142" spans="1:7" ht="21.6" x14ac:dyDescent="0.3">
      <c r="A142" s="10" t="s">
        <v>225</v>
      </c>
      <c r="B142" s="10" t="s">
        <v>13</v>
      </c>
      <c r="C142" s="10" t="s">
        <v>82</v>
      </c>
      <c r="D142" s="11" t="s">
        <v>226</v>
      </c>
      <c r="E142" s="12">
        <v>12</v>
      </c>
      <c r="F142" s="12">
        <v>78.2</v>
      </c>
      <c r="G142" s="13">
        <f>ROUND(E142*F142,2)</f>
        <v>938.4</v>
      </c>
    </row>
    <row r="143" spans="1:7" ht="21.6" x14ac:dyDescent="0.3">
      <c r="A143" s="10" t="s">
        <v>227</v>
      </c>
      <c r="B143" s="10" t="s">
        <v>13</v>
      </c>
      <c r="C143" s="10" t="s">
        <v>82</v>
      </c>
      <c r="D143" s="11" t="s">
        <v>228</v>
      </c>
      <c r="E143" s="12">
        <v>7</v>
      </c>
      <c r="F143" s="12">
        <v>92.2</v>
      </c>
      <c r="G143" s="13">
        <f>ROUND(E143*F143,2)</f>
        <v>645.4</v>
      </c>
    </row>
    <row r="144" spans="1:7" ht="21.6" x14ac:dyDescent="0.3">
      <c r="A144" s="10" t="s">
        <v>229</v>
      </c>
      <c r="B144" s="10" t="s">
        <v>13</v>
      </c>
      <c r="C144" s="10" t="s">
        <v>82</v>
      </c>
      <c r="D144" s="11" t="s">
        <v>230</v>
      </c>
      <c r="E144" s="12">
        <v>79.319999999999993</v>
      </c>
      <c r="F144" s="12">
        <v>38.5</v>
      </c>
      <c r="G144" s="13">
        <f>ROUND(E144*F144,2)</f>
        <v>3053.82</v>
      </c>
    </row>
    <row r="145" spans="1:7" ht="21.6" x14ac:dyDescent="0.3">
      <c r="A145" s="10" t="s">
        <v>231</v>
      </c>
      <c r="B145" s="10" t="s">
        <v>13</v>
      </c>
      <c r="C145" s="10" t="s">
        <v>82</v>
      </c>
      <c r="D145" s="11" t="s">
        <v>232</v>
      </c>
      <c r="E145" s="12">
        <v>25.8</v>
      </c>
      <c r="F145" s="12">
        <v>42.8</v>
      </c>
      <c r="G145" s="13">
        <f>ROUND(E145*F145,2)</f>
        <v>1104.24</v>
      </c>
    </row>
    <row r="146" spans="1:7" x14ac:dyDescent="0.3">
      <c r="A146" s="14"/>
      <c r="B146" s="14"/>
      <c r="C146" s="14"/>
      <c r="D146" s="15" t="s">
        <v>233</v>
      </c>
      <c r="E146" s="12">
        <v>1</v>
      </c>
      <c r="F146" s="9">
        <f>SUM(G142:G145)</f>
        <v>5741.86</v>
      </c>
      <c r="G146" s="9">
        <f>ROUND(F146*E146,2)</f>
        <v>5741.86</v>
      </c>
    </row>
    <row r="147" spans="1:7" ht="0.9" customHeight="1" x14ac:dyDescent="0.3">
      <c r="A147" s="17"/>
      <c r="B147" s="17"/>
      <c r="C147" s="17"/>
      <c r="D147" s="18"/>
      <c r="E147" s="17"/>
      <c r="F147" s="17"/>
      <c r="G147" s="17"/>
    </row>
    <row r="148" spans="1:7" x14ac:dyDescent="0.3">
      <c r="A148" s="19" t="s">
        <v>234</v>
      </c>
      <c r="B148" s="19" t="s">
        <v>10</v>
      </c>
      <c r="C148" s="19" t="s">
        <v>0</v>
      </c>
      <c r="D148" s="20" t="s">
        <v>235</v>
      </c>
      <c r="E148" s="9">
        <f>E154</f>
        <v>1</v>
      </c>
      <c r="F148" s="9">
        <f>F154</f>
        <v>881</v>
      </c>
      <c r="G148" s="9">
        <f>G154</f>
        <v>881</v>
      </c>
    </row>
    <row r="149" spans="1:7" ht="21.6" x14ac:dyDescent="0.3">
      <c r="A149" s="10" t="s">
        <v>236</v>
      </c>
      <c r="B149" s="10" t="s">
        <v>13</v>
      </c>
      <c r="C149" s="10" t="s">
        <v>82</v>
      </c>
      <c r="D149" s="11" t="s">
        <v>237</v>
      </c>
      <c r="E149" s="12">
        <v>7</v>
      </c>
      <c r="F149" s="12">
        <v>85</v>
      </c>
      <c r="G149" s="13">
        <f>ROUND(E149*F149,2)</f>
        <v>595</v>
      </c>
    </row>
    <row r="150" spans="1:7" ht="21.6" x14ac:dyDescent="0.3">
      <c r="A150" s="10" t="s">
        <v>238</v>
      </c>
      <c r="B150" s="10" t="s">
        <v>13</v>
      </c>
      <c r="C150" s="10" t="s">
        <v>82</v>
      </c>
      <c r="D150" s="11" t="s">
        <v>239</v>
      </c>
      <c r="E150" s="12">
        <v>3</v>
      </c>
      <c r="F150" s="12">
        <v>15</v>
      </c>
      <c r="G150" s="13">
        <f>ROUND(E150*F150,2)</f>
        <v>45</v>
      </c>
    </row>
    <row r="151" spans="1:7" ht="21.6" x14ac:dyDescent="0.3">
      <c r="A151" s="10" t="s">
        <v>240</v>
      </c>
      <c r="B151" s="10" t="s">
        <v>13</v>
      </c>
      <c r="C151" s="10" t="s">
        <v>82</v>
      </c>
      <c r="D151" s="11" t="s">
        <v>241</v>
      </c>
      <c r="E151" s="12">
        <v>3</v>
      </c>
      <c r="F151" s="12">
        <v>15</v>
      </c>
      <c r="G151" s="13">
        <f>ROUND(E151*F151,2)</f>
        <v>45</v>
      </c>
    </row>
    <row r="152" spans="1:7" ht="21.6" x14ac:dyDescent="0.3">
      <c r="A152" s="10" t="s">
        <v>242</v>
      </c>
      <c r="B152" s="10" t="s">
        <v>13</v>
      </c>
      <c r="C152" s="10" t="s">
        <v>82</v>
      </c>
      <c r="D152" s="11" t="s">
        <v>243</v>
      </c>
      <c r="E152" s="12">
        <v>2</v>
      </c>
      <c r="F152" s="12">
        <v>55.5</v>
      </c>
      <c r="G152" s="13">
        <f>ROUND(E152*F152,2)</f>
        <v>111</v>
      </c>
    </row>
    <row r="153" spans="1:7" ht="21.6" x14ac:dyDescent="0.3">
      <c r="A153" s="10" t="s">
        <v>78</v>
      </c>
      <c r="B153" s="10" t="s">
        <v>13</v>
      </c>
      <c r="C153" s="10" t="s">
        <v>82</v>
      </c>
      <c r="D153" s="11" t="s">
        <v>244</v>
      </c>
      <c r="E153" s="12">
        <v>1</v>
      </c>
      <c r="F153" s="12">
        <v>85</v>
      </c>
      <c r="G153" s="13">
        <f>ROUND(E153*F153,2)</f>
        <v>85</v>
      </c>
    </row>
    <row r="154" spans="1:7" x14ac:dyDescent="0.3">
      <c r="A154" s="14"/>
      <c r="B154" s="14"/>
      <c r="C154" s="14"/>
      <c r="D154" s="15" t="s">
        <v>245</v>
      </c>
      <c r="E154" s="12">
        <v>1</v>
      </c>
      <c r="F154" s="9">
        <f>SUM(G149:G153)</f>
        <v>881</v>
      </c>
      <c r="G154" s="9">
        <f>ROUND(F154*E154,2)</f>
        <v>881</v>
      </c>
    </row>
    <row r="155" spans="1:7" ht="0.9" customHeight="1" x14ac:dyDescent="0.3">
      <c r="A155" s="17"/>
      <c r="B155" s="17"/>
      <c r="C155" s="17"/>
      <c r="D155" s="18"/>
      <c r="E155" s="17"/>
      <c r="F155" s="17"/>
      <c r="G155" s="17"/>
    </row>
    <row r="156" spans="1:7" x14ac:dyDescent="0.3">
      <c r="A156" s="14"/>
      <c r="B156" s="14"/>
      <c r="C156" s="14"/>
      <c r="D156" s="15" t="s">
        <v>246</v>
      </c>
      <c r="E156" s="16">
        <v>1</v>
      </c>
      <c r="F156" s="9">
        <f>G93+G101+G122+G139+G146+G154</f>
        <v>57455.619999999995</v>
      </c>
      <c r="G156" s="9">
        <f>ROUND(F156*E156,2)</f>
        <v>57455.62</v>
      </c>
    </row>
    <row r="157" spans="1:7" ht="0.9" customHeight="1" x14ac:dyDescent="0.3">
      <c r="A157" s="17"/>
      <c r="B157" s="17"/>
      <c r="C157" s="17"/>
      <c r="D157" s="18"/>
      <c r="E157" s="17"/>
      <c r="F157" s="17"/>
      <c r="G157" s="17"/>
    </row>
    <row r="158" spans="1:7" x14ac:dyDescent="0.3">
      <c r="A158" s="6" t="s">
        <v>247</v>
      </c>
      <c r="B158" s="6" t="s">
        <v>10</v>
      </c>
      <c r="C158" s="6" t="s">
        <v>0</v>
      </c>
      <c r="D158" s="7" t="s">
        <v>248</v>
      </c>
      <c r="E158" s="8">
        <f>E166</f>
        <v>1</v>
      </c>
      <c r="F158" s="9">
        <f>F166</f>
        <v>9277.2999999999993</v>
      </c>
      <c r="G158" s="9">
        <f>G166</f>
        <v>9277.2999999999993</v>
      </c>
    </row>
    <row r="159" spans="1:7" ht="21.6" x14ac:dyDescent="0.3">
      <c r="A159" s="10" t="s">
        <v>249</v>
      </c>
      <c r="B159" s="10" t="s">
        <v>13</v>
      </c>
      <c r="C159" s="10" t="s">
        <v>82</v>
      </c>
      <c r="D159" s="11" t="s">
        <v>250</v>
      </c>
      <c r="E159" s="12">
        <v>2</v>
      </c>
      <c r="F159" s="12">
        <v>495</v>
      </c>
      <c r="G159" s="13">
        <f t="shared" ref="G159:G165" si="6">ROUND(E159*F159,2)</f>
        <v>990</v>
      </c>
    </row>
    <row r="160" spans="1:7" ht="21.6" x14ac:dyDescent="0.3">
      <c r="A160" s="10" t="s">
        <v>251</v>
      </c>
      <c r="B160" s="10" t="s">
        <v>13</v>
      </c>
      <c r="C160" s="10" t="s">
        <v>82</v>
      </c>
      <c r="D160" s="11" t="s">
        <v>252</v>
      </c>
      <c r="E160" s="12">
        <v>2</v>
      </c>
      <c r="F160" s="12">
        <v>395</v>
      </c>
      <c r="G160" s="13">
        <f t="shared" si="6"/>
        <v>790</v>
      </c>
    </row>
    <row r="161" spans="1:7" ht="21.6" x14ac:dyDescent="0.3">
      <c r="A161" s="10" t="s">
        <v>253</v>
      </c>
      <c r="B161" s="10" t="s">
        <v>13</v>
      </c>
      <c r="C161" s="10" t="s">
        <v>82</v>
      </c>
      <c r="D161" s="11" t="s">
        <v>254</v>
      </c>
      <c r="E161" s="12">
        <v>2</v>
      </c>
      <c r="F161" s="12">
        <v>145.80000000000001</v>
      </c>
      <c r="G161" s="13">
        <f t="shared" si="6"/>
        <v>291.60000000000002</v>
      </c>
    </row>
    <row r="162" spans="1:7" ht="21.6" x14ac:dyDescent="0.3">
      <c r="A162" s="10" t="s">
        <v>255</v>
      </c>
      <c r="B162" s="10" t="s">
        <v>13</v>
      </c>
      <c r="C162" s="10" t="s">
        <v>82</v>
      </c>
      <c r="D162" s="11" t="s">
        <v>256</v>
      </c>
      <c r="E162" s="12">
        <v>1</v>
      </c>
      <c r="F162" s="12">
        <v>2655.2</v>
      </c>
      <c r="G162" s="13">
        <f t="shared" si="6"/>
        <v>2655.2</v>
      </c>
    </row>
    <row r="163" spans="1:7" ht="21.6" x14ac:dyDescent="0.3">
      <c r="A163" s="10" t="s">
        <v>257</v>
      </c>
      <c r="B163" s="10" t="s">
        <v>13</v>
      </c>
      <c r="C163" s="10" t="s">
        <v>82</v>
      </c>
      <c r="D163" s="11" t="s">
        <v>258</v>
      </c>
      <c r="E163" s="12">
        <v>1</v>
      </c>
      <c r="F163" s="12">
        <v>455</v>
      </c>
      <c r="G163" s="13">
        <f t="shared" si="6"/>
        <v>455</v>
      </c>
    </row>
    <row r="164" spans="1:7" ht="21.6" x14ac:dyDescent="0.3">
      <c r="A164" s="10" t="s">
        <v>259</v>
      </c>
      <c r="B164" s="10" t="s">
        <v>13</v>
      </c>
      <c r="C164" s="10" t="s">
        <v>82</v>
      </c>
      <c r="D164" s="11" t="s">
        <v>260</v>
      </c>
      <c r="E164" s="12">
        <v>1</v>
      </c>
      <c r="F164" s="12">
        <v>2240.5</v>
      </c>
      <c r="G164" s="13">
        <f t="shared" si="6"/>
        <v>2240.5</v>
      </c>
    </row>
    <row r="165" spans="1:7" ht="21.6" x14ac:dyDescent="0.3">
      <c r="A165" s="10" t="s">
        <v>261</v>
      </c>
      <c r="B165" s="10" t="s">
        <v>13</v>
      </c>
      <c r="C165" s="10" t="s">
        <v>82</v>
      </c>
      <c r="D165" s="11" t="s">
        <v>262</v>
      </c>
      <c r="E165" s="12">
        <v>1</v>
      </c>
      <c r="F165" s="12">
        <v>1855</v>
      </c>
      <c r="G165" s="13">
        <f t="shared" si="6"/>
        <v>1855</v>
      </c>
    </row>
    <row r="166" spans="1:7" x14ac:dyDescent="0.3">
      <c r="A166" s="14"/>
      <c r="B166" s="14"/>
      <c r="C166" s="14"/>
      <c r="D166" s="15" t="s">
        <v>263</v>
      </c>
      <c r="E166" s="16">
        <v>1</v>
      </c>
      <c r="F166" s="9">
        <f>SUM(G159:G165)</f>
        <v>9277.2999999999993</v>
      </c>
      <c r="G166" s="9">
        <f>ROUND(F166*E166,2)</f>
        <v>9277.2999999999993</v>
      </c>
    </row>
    <row r="167" spans="1:7" ht="0.9" customHeight="1" x14ac:dyDescent="0.3">
      <c r="A167" s="17"/>
      <c r="B167" s="17"/>
      <c r="C167" s="17"/>
      <c r="D167" s="18"/>
      <c r="E167" s="17"/>
      <c r="F167" s="17"/>
      <c r="G167" s="17"/>
    </row>
    <row r="168" spans="1:7" x14ac:dyDescent="0.3">
      <c r="A168" s="6" t="s">
        <v>264</v>
      </c>
      <c r="B168" s="6" t="s">
        <v>10</v>
      </c>
      <c r="C168" s="6" t="s">
        <v>0</v>
      </c>
      <c r="D168" s="7" t="s">
        <v>265</v>
      </c>
      <c r="E168" s="8">
        <f>E171</f>
        <v>1</v>
      </c>
      <c r="F168" s="9">
        <f>F171</f>
        <v>590</v>
      </c>
      <c r="G168" s="9">
        <f>G171</f>
        <v>590</v>
      </c>
    </row>
    <row r="169" spans="1:7" ht="21.6" x14ac:dyDescent="0.3">
      <c r="A169" s="10" t="s">
        <v>266</v>
      </c>
      <c r="B169" s="10" t="s">
        <v>13</v>
      </c>
      <c r="C169" s="10" t="s">
        <v>82</v>
      </c>
      <c r="D169" s="11" t="s">
        <v>267</v>
      </c>
      <c r="E169" s="12">
        <v>1</v>
      </c>
      <c r="F169" s="12">
        <v>295</v>
      </c>
      <c r="G169" s="13">
        <f>ROUND(E169*F169,2)</f>
        <v>295</v>
      </c>
    </row>
    <row r="170" spans="1:7" ht="21.6" x14ac:dyDescent="0.3">
      <c r="A170" s="10" t="s">
        <v>268</v>
      </c>
      <c r="B170" s="10" t="s">
        <v>13</v>
      </c>
      <c r="C170" s="10" t="s">
        <v>82</v>
      </c>
      <c r="D170" s="11" t="s">
        <v>269</v>
      </c>
      <c r="E170" s="12">
        <v>1</v>
      </c>
      <c r="F170" s="12">
        <v>295</v>
      </c>
      <c r="G170" s="13">
        <f>ROUND(E170*F170,2)</f>
        <v>295</v>
      </c>
    </row>
    <row r="171" spans="1:7" x14ac:dyDescent="0.3">
      <c r="A171" s="14"/>
      <c r="B171" s="14"/>
      <c r="C171" s="14"/>
      <c r="D171" s="15" t="s">
        <v>270</v>
      </c>
      <c r="E171" s="16">
        <v>1</v>
      </c>
      <c r="F171" s="9">
        <f>SUM(G169:G170)</f>
        <v>590</v>
      </c>
      <c r="G171" s="9">
        <f>ROUND(F171*E171,2)</f>
        <v>590</v>
      </c>
    </row>
    <row r="172" spans="1:7" ht="0.9" customHeight="1" x14ac:dyDescent="0.3">
      <c r="A172" s="17"/>
      <c r="B172" s="17"/>
      <c r="C172" s="17"/>
      <c r="D172" s="18"/>
      <c r="E172" s="17"/>
      <c r="F172" s="17"/>
      <c r="G172" s="17"/>
    </row>
    <row r="173" spans="1:7" x14ac:dyDescent="0.3">
      <c r="A173" s="6" t="s">
        <v>271</v>
      </c>
      <c r="B173" s="6" t="s">
        <v>10</v>
      </c>
      <c r="C173" s="6" t="s">
        <v>0</v>
      </c>
      <c r="D173" s="7" t="s">
        <v>272</v>
      </c>
      <c r="E173" s="8">
        <f>E175</f>
        <v>1</v>
      </c>
      <c r="F173" s="9">
        <f>F175</f>
        <v>0</v>
      </c>
      <c r="G173" s="9">
        <f>G175</f>
        <v>0</v>
      </c>
    </row>
    <row r="174" spans="1:7" ht="21.6" x14ac:dyDescent="0.3">
      <c r="A174" s="10" t="s">
        <v>273</v>
      </c>
      <c r="B174" s="10" t="s">
        <v>13</v>
      </c>
      <c r="C174" s="10" t="s">
        <v>82</v>
      </c>
      <c r="D174" s="11" t="s">
        <v>274</v>
      </c>
      <c r="E174" s="12">
        <v>1</v>
      </c>
      <c r="F174" s="12"/>
      <c r="G174" s="13">
        <f>ROUND(E174*F174,2)</f>
        <v>0</v>
      </c>
    </row>
    <row r="175" spans="1:7" x14ac:dyDescent="0.3">
      <c r="A175" s="14"/>
      <c r="B175" s="14"/>
      <c r="C175" s="14"/>
      <c r="D175" s="15" t="s">
        <v>275</v>
      </c>
      <c r="E175" s="16">
        <v>1</v>
      </c>
      <c r="F175" s="9">
        <f>G174</f>
        <v>0</v>
      </c>
      <c r="G175" s="9">
        <f>ROUND(F175*E175,2)</f>
        <v>0</v>
      </c>
    </row>
    <row r="176" spans="1:7" ht="0.9" customHeight="1" x14ac:dyDescent="0.3">
      <c r="A176" s="17"/>
      <c r="B176" s="17"/>
      <c r="C176" s="17"/>
      <c r="D176" s="18"/>
      <c r="E176" s="17"/>
      <c r="F176" s="17"/>
      <c r="G176" s="17"/>
    </row>
    <row r="177" spans="1:7" x14ac:dyDescent="0.3">
      <c r="A177" s="14"/>
      <c r="B177" s="14"/>
      <c r="C177" s="14"/>
      <c r="D177" s="15"/>
      <c r="E177" s="16">
        <v>1</v>
      </c>
      <c r="F177" s="9">
        <f>G15+G26+G36+G43+G47+G59+G66+G70+G75+G80+G156+G166+G171+G175</f>
        <v>138181.62999999998</v>
      </c>
      <c r="G177" s="9">
        <f>ROUND(F177*E177,2)</f>
        <v>138181.63</v>
      </c>
    </row>
    <row r="178" spans="1:7" x14ac:dyDescent="0.3">
      <c r="A178" s="14"/>
      <c r="B178" s="14"/>
      <c r="C178" s="14"/>
      <c r="D178" s="21"/>
      <c r="E178" s="14"/>
      <c r="F178" s="14"/>
      <c r="G178" s="14"/>
    </row>
  </sheetData>
  <dataValidations count="1">
    <dataValidation type="list" allowBlank="1" showInputMessage="1" showErrorMessage="1" sqref="B9:B178" xr:uid="{41A1B4DC-015B-4634-9328-E8DD7417CB98}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García</dc:creator>
  <cp:lastModifiedBy>Antonio García</cp:lastModifiedBy>
  <cp:lastPrinted>2026-03-01T18:57:43Z</cp:lastPrinted>
  <dcterms:created xsi:type="dcterms:W3CDTF">2026-02-27T22:22:30Z</dcterms:created>
  <dcterms:modified xsi:type="dcterms:W3CDTF">2026-03-01T18:57:52Z</dcterms:modified>
</cp:coreProperties>
</file>