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Corporate\AGS CONS\TenderBuilding\Club Pilates\Tender´s\Palma Mallorca\Ofertas\"/>
    </mc:Choice>
  </mc:AlternateContent>
  <xr:revisionPtr revIDLastSave="0" documentId="8_{4DB50896-B82D-43D7-9330-45B70E606873}" xr6:coauthVersionLast="47" xr6:coauthVersionMax="47" xr10:uidLastSave="{00000000-0000-0000-0000-000000000000}"/>
  <bookViews>
    <workbookView xWindow="-108" yWindow="-108" windowWidth="23256" windowHeight="13896" xr2:uid="{5881D3DA-E0D6-4B32-A4C8-0C321268DC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8" i="1" l="1"/>
  <c r="F169" i="1" s="1"/>
  <c r="E167" i="1"/>
  <c r="G164" i="1"/>
  <c r="G163" i="1"/>
  <c r="E162" i="1"/>
  <c r="G159" i="1"/>
  <c r="G158" i="1"/>
  <c r="G157" i="1"/>
  <c r="G156" i="1"/>
  <c r="G155" i="1"/>
  <c r="G154" i="1"/>
  <c r="G153" i="1"/>
  <c r="F160" i="1" s="1"/>
  <c r="E152" i="1"/>
  <c r="G147" i="1"/>
  <c r="G146" i="1"/>
  <c r="G145" i="1"/>
  <c r="G144" i="1"/>
  <c r="G143" i="1"/>
  <c r="E142" i="1"/>
  <c r="G139" i="1"/>
  <c r="G138" i="1"/>
  <c r="G137" i="1"/>
  <c r="G136" i="1"/>
  <c r="F140" i="1" s="1"/>
  <c r="E135" i="1"/>
  <c r="G132" i="1"/>
  <c r="G131" i="1"/>
  <c r="G130" i="1"/>
  <c r="G129" i="1"/>
  <c r="G128" i="1"/>
  <c r="G127" i="1"/>
  <c r="G126" i="1"/>
  <c r="G125" i="1"/>
  <c r="G124" i="1"/>
  <c r="G123" i="1"/>
  <c r="G121" i="1"/>
  <c r="G120" i="1"/>
  <c r="G119" i="1"/>
  <c r="E118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E97" i="1"/>
  <c r="G94" i="1"/>
  <c r="G93" i="1"/>
  <c r="G92" i="1"/>
  <c r="G91" i="1"/>
  <c r="G90" i="1"/>
  <c r="E89" i="1"/>
  <c r="G86" i="1"/>
  <c r="G85" i="1"/>
  <c r="G84" i="1"/>
  <c r="G83" i="1"/>
  <c r="G82" i="1"/>
  <c r="G81" i="1"/>
  <c r="G80" i="1"/>
  <c r="G79" i="1"/>
  <c r="G78" i="1"/>
  <c r="F87" i="1" s="1"/>
  <c r="E77" i="1"/>
  <c r="E76" i="1"/>
  <c r="G73" i="1"/>
  <c r="G72" i="1"/>
  <c r="E71" i="1"/>
  <c r="G68" i="1"/>
  <c r="G67" i="1"/>
  <c r="F69" i="1" s="1"/>
  <c r="E66" i="1"/>
  <c r="G63" i="1"/>
  <c r="F64" i="1" s="1"/>
  <c r="E62" i="1"/>
  <c r="G59" i="1"/>
  <c r="G58" i="1"/>
  <c r="G57" i="1"/>
  <c r="G56" i="1"/>
  <c r="E55" i="1"/>
  <c r="G52" i="1"/>
  <c r="G51" i="1"/>
  <c r="G50" i="1"/>
  <c r="G49" i="1"/>
  <c r="G48" i="1"/>
  <c r="G47" i="1"/>
  <c r="G46" i="1"/>
  <c r="G45" i="1"/>
  <c r="F53" i="1" s="1"/>
  <c r="G53" i="1" s="1"/>
  <c r="G43" i="1" s="1"/>
  <c r="G44" i="1"/>
  <c r="E43" i="1"/>
  <c r="G40" i="1"/>
  <c r="F41" i="1" s="1"/>
  <c r="E39" i="1"/>
  <c r="G36" i="1"/>
  <c r="G35" i="1"/>
  <c r="G34" i="1"/>
  <c r="G33" i="1"/>
  <c r="F37" i="1" s="1"/>
  <c r="E32" i="1"/>
  <c r="G29" i="1"/>
  <c r="G28" i="1"/>
  <c r="G27" i="1"/>
  <c r="G26" i="1"/>
  <c r="G25" i="1"/>
  <c r="G24" i="1"/>
  <c r="G23" i="1"/>
  <c r="E22" i="1"/>
  <c r="G19" i="1"/>
  <c r="G18" i="1"/>
  <c r="G17" i="1"/>
  <c r="G16" i="1"/>
  <c r="G15" i="1"/>
  <c r="G14" i="1"/>
  <c r="G13" i="1"/>
  <c r="F20" i="1" s="1"/>
  <c r="G12" i="1"/>
  <c r="E11" i="1"/>
  <c r="G8" i="1"/>
  <c r="G7" i="1"/>
  <c r="G6" i="1"/>
  <c r="G5" i="1"/>
  <c r="G4" i="1"/>
  <c r="E3" i="1"/>
  <c r="F116" i="1" l="1"/>
  <c r="F9" i="1"/>
  <c r="F148" i="1"/>
  <c r="F30" i="1"/>
  <c r="G30" i="1" s="1"/>
  <c r="G22" i="1" s="1"/>
  <c r="F74" i="1"/>
  <c r="G74" i="1" s="1"/>
  <c r="G71" i="1" s="1"/>
  <c r="F165" i="1"/>
  <c r="G165" i="1" s="1"/>
  <c r="G162" i="1" s="1"/>
  <c r="F60" i="1"/>
  <c r="G60" i="1" s="1"/>
  <c r="G55" i="1" s="1"/>
  <c r="F95" i="1"/>
  <c r="F133" i="1"/>
  <c r="G133" i="1" s="1"/>
  <c r="G118" i="1" s="1"/>
  <c r="G148" i="1"/>
  <c r="G142" i="1" s="1"/>
  <c r="F142" i="1"/>
  <c r="F22" i="1"/>
  <c r="G41" i="1"/>
  <c r="G39" i="1" s="1"/>
  <c r="F39" i="1"/>
  <c r="F55" i="1"/>
  <c r="G95" i="1"/>
  <c r="G89" i="1" s="1"/>
  <c r="F89" i="1"/>
  <c r="F118" i="1"/>
  <c r="G169" i="1"/>
  <c r="G167" i="1" s="1"/>
  <c r="F167" i="1"/>
  <c r="F11" i="1"/>
  <c r="G20" i="1"/>
  <c r="G11" i="1" s="1"/>
  <c r="G87" i="1"/>
  <c r="F77" i="1"/>
  <c r="G160" i="1"/>
  <c r="G152" i="1" s="1"/>
  <c r="F152" i="1"/>
  <c r="G140" i="1"/>
  <c r="G135" i="1" s="1"/>
  <c r="F135" i="1"/>
  <c r="G64" i="1"/>
  <c r="G62" i="1" s="1"/>
  <c r="F62" i="1"/>
  <c r="F32" i="1"/>
  <c r="G37" i="1"/>
  <c r="G32" i="1" s="1"/>
  <c r="F97" i="1"/>
  <c r="G116" i="1"/>
  <c r="G97" i="1" s="1"/>
  <c r="F3" i="1"/>
  <c r="G9" i="1"/>
  <c r="G69" i="1"/>
  <c r="G66" i="1" s="1"/>
  <c r="F66" i="1"/>
  <c r="F43" i="1"/>
  <c r="F162" i="1" l="1"/>
  <c r="F71" i="1"/>
  <c r="G3" i="1"/>
  <c r="F150" i="1"/>
  <c r="G77" i="1"/>
  <c r="G150" i="1" l="1"/>
  <c r="F76" i="1"/>
  <c r="G76" i="1" l="1"/>
  <c r="F171" i="1"/>
  <c r="G171" i="1" s="1"/>
</calcChain>
</file>

<file path=xl/sharedStrings.xml><?xml version="1.0" encoding="utf-8"?>
<sst xmlns="http://schemas.openxmlformats.org/spreadsheetml/2006/main" count="540" uniqueCount="276">
  <si>
    <t>Presupuesto</t>
  </si>
  <si>
    <t>Código</t>
  </si>
  <si>
    <t>Nat</t>
  </si>
  <si>
    <t>Ud</t>
  </si>
  <si>
    <t>Resumen</t>
  </si>
  <si>
    <t>CanPres</t>
  </si>
  <si>
    <t>PrPres</t>
  </si>
  <si>
    <t>ImpPres</t>
  </si>
  <si>
    <t xml:space="preserve">1            </t>
  </si>
  <si>
    <t>Capítulo</t>
  </si>
  <si>
    <t/>
  </si>
  <si>
    <t xml:space="preserve"> DEMOLICIONES</t>
  </si>
  <si>
    <t xml:space="preserve">1.1          </t>
  </si>
  <si>
    <t>Partida</t>
  </si>
  <si>
    <t>Vaciado de local existente, incluyendo la retirada de muebles y</t>
  </si>
  <si>
    <t xml:space="preserve">1.2          </t>
  </si>
  <si>
    <t>Demolición completa del volumen existente en el local, sin infor</t>
  </si>
  <si>
    <t xml:space="preserve">1.3          </t>
  </si>
  <si>
    <t>m²</t>
  </si>
  <si>
    <t>Levantado de carpintería acristalada de cualquier tipo situada e</t>
  </si>
  <si>
    <t xml:space="preserve">1.4          </t>
  </si>
  <si>
    <t>Demolición puntual de pavimentos existentes en zonas deteriorada</t>
  </si>
  <si>
    <t xml:space="preserve">1.5          </t>
  </si>
  <si>
    <t>Anulación y extracción de las actuales instalaciones de incendio</t>
  </si>
  <si>
    <t>1</t>
  </si>
  <si>
    <t xml:space="preserve">2            </t>
  </si>
  <si>
    <t>TABIQUERÍA</t>
  </si>
  <si>
    <t xml:space="preserve">2.1          </t>
  </si>
  <si>
    <t>m2</t>
  </si>
  <si>
    <t>Tabique sencillo KNAUF, PLACO, PLADUR o equivalente (18/100/18+1</t>
  </si>
  <si>
    <t xml:space="preserve">2.2          </t>
  </si>
  <si>
    <t>Tabique sencillo KNAUF, PLACO, PLADUR o equivalente, de 106 mm d</t>
  </si>
  <si>
    <t xml:space="preserve">2.3          </t>
  </si>
  <si>
    <t>Trasdosado autoportante KNAUF, PLACO, PLADUR o equivalente, de 6</t>
  </si>
  <si>
    <t xml:space="preserve">2.4          </t>
  </si>
  <si>
    <t>Trasdosado autoportante KNAUF, PLACO, PLADUR o equivalente, para</t>
  </si>
  <si>
    <t xml:space="preserve">2.5          </t>
  </si>
  <si>
    <t>Trasdosado autoportante de sistema KNAUF, PLACO, PLADUR o equiva</t>
  </si>
  <si>
    <t xml:space="preserve">2.6          </t>
  </si>
  <si>
    <t>Incremento por incorporación de una placa adicional de yeso lami</t>
  </si>
  <si>
    <t xml:space="preserve">2.7          </t>
  </si>
  <si>
    <t>Panelado decorativo y de refuerzo en zona superior de sala grupa</t>
  </si>
  <si>
    <t xml:space="preserve">2.8          </t>
  </si>
  <si>
    <t>Incremento por cambio de una placa de yeso laminado standard (A)</t>
  </si>
  <si>
    <t>2</t>
  </si>
  <si>
    <t xml:space="preserve">3            </t>
  </si>
  <si>
    <t>FALSOS TECHOS</t>
  </si>
  <si>
    <t xml:space="preserve">3.1          </t>
  </si>
  <si>
    <t>Falso techo continuo suspendido sistema KNAUF, PLACO, PLADUR o e</t>
  </si>
  <si>
    <t xml:space="preserve">3.2          </t>
  </si>
  <si>
    <t>Incremento por cambio de una placa de yeso laminado de 15 mm sta</t>
  </si>
  <si>
    <t xml:space="preserve">3.3          </t>
  </si>
  <si>
    <t>m</t>
  </si>
  <si>
    <t>Foseado perimetral tipo D1, de 15 cm de ancho libre, ejecutado m</t>
  </si>
  <si>
    <t xml:space="preserve">3.4          </t>
  </si>
  <si>
    <t>Foseado perimetral tipo D2, de geometría escalonada, con ancho t</t>
  </si>
  <si>
    <t xml:space="preserve">3.5          </t>
  </si>
  <si>
    <t>Suministro e instalación de perfil de aluminio empotrado perimet</t>
  </si>
  <si>
    <t xml:space="preserve">3.6          </t>
  </si>
  <si>
    <t>Suministro e instalación de perfil de aluminio de gran formato t</t>
  </si>
  <si>
    <t xml:space="preserve">3.7          </t>
  </si>
  <si>
    <t>Trampilla de registro, de 400x400 mm, formada por marco de alumi</t>
  </si>
  <si>
    <t>3</t>
  </si>
  <si>
    <t xml:space="preserve">4            </t>
  </si>
  <si>
    <t xml:space="preserve"> PAVIMENTOS</t>
  </si>
  <si>
    <t xml:space="preserve">4.1          </t>
  </si>
  <si>
    <t>Capa fina de pasta niveladora de suelos, CT - C20 - F6 según UNE</t>
  </si>
  <si>
    <t xml:space="preserve">4.2          </t>
  </si>
  <si>
    <t>Pavimento vinílico, acabado roble Holly, suministrado en lamas c</t>
  </si>
  <si>
    <t xml:space="preserve">4.3          </t>
  </si>
  <si>
    <t>Rodapié de PVC, de 80 mm de altura y 15 mm de espesor, canto rec</t>
  </si>
  <si>
    <t xml:space="preserve">4.4          </t>
  </si>
  <si>
    <t>Felpudo con base de PVC, acabado superficial con fibras de coco</t>
  </si>
  <si>
    <t>4</t>
  </si>
  <si>
    <t xml:space="preserve">5            </t>
  </si>
  <si>
    <t>REVESTIMIENTOS</t>
  </si>
  <si>
    <t xml:space="preserve">5.1          </t>
  </si>
  <si>
    <t>Suministro y colocación de alicatado de gres porcelánico en GRIS</t>
  </si>
  <si>
    <t>5</t>
  </si>
  <si>
    <t xml:space="preserve">6            </t>
  </si>
  <si>
    <t>OBRAS VARIAS Y ALBAÑILERÍA</t>
  </si>
  <si>
    <t xml:space="preserve">6.1          </t>
  </si>
  <si>
    <t>ud</t>
  </si>
  <si>
    <t>Recibido y aplomado de cercos o precercos de puertas de madera i</t>
  </si>
  <si>
    <t xml:space="preserve">6.2          </t>
  </si>
  <si>
    <t>Recibido de premarco metálico con patillas de anclaje, con morte</t>
  </si>
  <si>
    <t xml:space="preserve">6.3          </t>
  </si>
  <si>
    <t>Ayuda de albañilería a instalación de iluminación por local (con</t>
  </si>
  <si>
    <t xml:space="preserve">6.4          </t>
  </si>
  <si>
    <t>Ayuda de albañilería a instalación de electricidad por local (co</t>
  </si>
  <si>
    <t xml:space="preserve">6.5          </t>
  </si>
  <si>
    <t>Ayuda de albañilería a instalación de telecomunicaciones por loc</t>
  </si>
  <si>
    <t xml:space="preserve">6.6          </t>
  </si>
  <si>
    <t>Ayuda de albañilería a instalación de ventilación por local (con</t>
  </si>
  <si>
    <t xml:space="preserve">6.7          </t>
  </si>
  <si>
    <t>Ayuda de albañilería a instalación de Saneamiento por local (con</t>
  </si>
  <si>
    <t xml:space="preserve">6.8          </t>
  </si>
  <si>
    <t>Ayuda de albañilería a instalación de climatización por local (c</t>
  </si>
  <si>
    <t xml:space="preserve">6.9          </t>
  </si>
  <si>
    <t>Ayuda de albañilería a instalación de fontanería por local (con</t>
  </si>
  <si>
    <t>6</t>
  </si>
  <si>
    <t xml:space="preserve">7            </t>
  </si>
  <si>
    <t>CARPINTERÍAS INTERIORES</t>
  </si>
  <si>
    <t xml:space="preserve">7.1          </t>
  </si>
  <si>
    <t>Armazón metálico de chapa ondulada y travesaños metálicos, prepa</t>
  </si>
  <si>
    <t xml:space="preserve">7.2          </t>
  </si>
  <si>
    <t>Puerta interior corredera para armazón metálico, ciega, de una h</t>
  </si>
  <si>
    <t xml:space="preserve">7.3          </t>
  </si>
  <si>
    <t>Puerta interior abatible, ciega, de dos hojas de 210x72,5x3,5 cm</t>
  </si>
  <si>
    <t xml:space="preserve">7.4          </t>
  </si>
  <si>
    <t>Puerta interior abatible, ciega, de una hoja de 210x82,5x3,5 cm,</t>
  </si>
  <si>
    <t>7</t>
  </si>
  <si>
    <t xml:space="preserve">8            </t>
  </si>
  <si>
    <t>CARPINTERÍAS EXTERIORES</t>
  </si>
  <si>
    <t xml:space="preserve">8.1          </t>
  </si>
  <si>
    <t>Carpintería de aluminio de 3 hojas (2 hojas fijas de 680x2200+13</t>
  </si>
  <si>
    <t>8</t>
  </si>
  <si>
    <t xml:space="preserve">9            </t>
  </si>
  <si>
    <t xml:space="preserve"> ACRISTALAMIENTOS</t>
  </si>
  <si>
    <t xml:space="preserve">9.1          </t>
  </si>
  <si>
    <t>Doble acristalamiento templado, de baja emisividad térmica y seg</t>
  </si>
  <si>
    <t xml:space="preserve">9.2          </t>
  </si>
  <si>
    <t>Suministro y colocación de espejos de 5mm sobre paramentos canto</t>
  </si>
  <si>
    <t>9</t>
  </si>
  <si>
    <t xml:space="preserve">10           </t>
  </si>
  <si>
    <t>10 PINTURA</t>
  </si>
  <si>
    <t xml:space="preserve">10.1         </t>
  </si>
  <si>
    <t>Aplicación manual de dos manos de pintura plástica, acabado mate</t>
  </si>
  <si>
    <t xml:space="preserve">10.2         </t>
  </si>
  <si>
    <t>10</t>
  </si>
  <si>
    <t xml:space="preserve">11           </t>
  </si>
  <si>
    <t xml:space="preserve"> INSTALACIONES</t>
  </si>
  <si>
    <t xml:space="preserve">11.1         </t>
  </si>
  <si>
    <t>FONTANERÍA</t>
  </si>
  <si>
    <t xml:space="preserve">11.1.1       </t>
  </si>
  <si>
    <t>Acometida enterrada para abastecimiento de agua potable de 0,5 m</t>
  </si>
  <si>
    <t xml:space="preserve">11.1.2       </t>
  </si>
  <si>
    <t>Alimentación de agua potable, de 0,5 m de longitud, enterrada, f</t>
  </si>
  <si>
    <t xml:space="preserve">11.1.3       </t>
  </si>
  <si>
    <t>Preinstalación de contador general de agua 1 1/4" DN 32 mm, colo</t>
  </si>
  <si>
    <t xml:space="preserve">11.1.4       </t>
  </si>
  <si>
    <t>Tubería para instalación interior, colocada superficialmente y f</t>
  </si>
  <si>
    <t xml:space="preserve">11.1.5       </t>
  </si>
  <si>
    <t xml:space="preserve">11.1.6       </t>
  </si>
  <si>
    <t xml:space="preserve">Válvula de esfera de latón niquelado para roscar de 3/4".							</t>
  </si>
  <si>
    <t xml:space="preserve">11.1.7       </t>
  </si>
  <si>
    <t xml:space="preserve">11.1.8       </t>
  </si>
  <si>
    <t>Aislamiento térmico de tubería en instalación interior de A.C.S.</t>
  </si>
  <si>
    <t xml:space="preserve">11.1.9       </t>
  </si>
  <si>
    <t>Aislamiento térmico del tramo que conecta la tubería general con</t>
  </si>
  <si>
    <t>11.1</t>
  </si>
  <si>
    <t xml:space="preserve">11.2         </t>
  </si>
  <si>
    <t xml:space="preserve"> EVACUACIÓN DE AGUAS</t>
  </si>
  <si>
    <t xml:space="preserve">11.2.1       </t>
  </si>
  <si>
    <t>Colector enterrado de red horizontal de saneamiento, sin arqueta</t>
  </si>
  <si>
    <t xml:space="preserve">11.2.2       </t>
  </si>
  <si>
    <t>Conexión de la acometida del edificio a la red general de saneam</t>
  </si>
  <si>
    <t xml:space="preserve">11.2.3       </t>
  </si>
  <si>
    <t>Acometida general de saneamiento, para la evacuación de aguas re</t>
  </si>
  <si>
    <t xml:space="preserve">11.2.4       </t>
  </si>
  <si>
    <t>Red de pequeña evacuación, colocada superficialmente y fijada al</t>
  </si>
  <si>
    <t xml:space="preserve">11.2.5       </t>
  </si>
  <si>
    <t>11.2</t>
  </si>
  <si>
    <t xml:space="preserve">11.3         </t>
  </si>
  <si>
    <t>CALEFACCIÓN, CLIMATIZACIÓN Y A.C.S, VENTILACIÓN</t>
  </si>
  <si>
    <t xml:space="preserve">11.3.1       </t>
  </si>
  <si>
    <t>Termo eléctrico para el servicio de A.C.S., mural vertical, resi</t>
  </si>
  <si>
    <t xml:space="preserve">11.3.2       </t>
  </si>
  <si>
    <t>Conducto rectangular para la distribución de aire climatizado fo</t>
  </si>
  <si>
    <t xml:space="preserve">11.3.3       </t>
  </si>
  <si>
    <t>Difusor circular de aluminio extruido, color blanco RAL 9010, ga</t>
  </si>
  <si>
    <t xml:space="preserve">11.3.4       </t>
  </si>
  <si>
    <t xml:space="preserve">11.3.5       </t>
  </si>
  <si>
    <t>Rejilla de retorno, de aluminio extruido, anodizado color natura</t>
  </si>
  <si>
    <t xml:space="preserve">11.3.6       </t>
  </si>
  <si>
    <t xml:space="preserve">11.3.7       </t>
  </si>
  <si>
    <t>Rejilla de intemperie para instalaciones de ventilación, marco f</t>
  </si>
  <si>
    <t xml:space="preserve">11.3.8       </t>
  </si>
  <si>
    <t>Suministro e instalación de unidad de recuperación de calor aire</t>
  </si>
  <si>
    <t xml:space="preserve">11.3.9       </t>
  </si>
  <si>
    <t>Línea frigorífica doble realizada con tubería flexible de cobre</t>
  </si>
  <si>
    <t xml:space="preserve">11.3.10      </t>
  </si>
  <si>
    <t xml:space="preserve">11.3.11      </t>
  </si>
  <si>
    <t xml:space="preserve">11.3.12      </t>
  </si>
  <si>
    <t xml:space="preserve">11.3.13      </t>
  </si>
  <si>
    <t>Unidad interior de aire acondicionado, de cassette, de 4 vías, s</t>
  </si>
  <si>
    <t xml:space="preserve">11.3.14      </t>
  </si>
  <si>
    <t xml:space="preserve">11.3.15      </t>
  </si>
  <si>
    <t>Unidad exterior de aire acondicionado, sistema aire-aire multi-s</t>
  </si>
  <si>
    <t xml:space="preserve">11.3.16      </t>
  </si>
  <si>
    <t xml:space="preserve">11.3.17      </t>
  </si>
  <si>
    <t>Extractor de aseo, modelo S&amp;P Silent 100, para extracción en bañ</t>
  </si>
  <si>
    <t xml:space="preserve">11.3.18      </t>
  </si>
  <si>
    <t>Conducto de PVC de 100mm para conexión entre extractores y colec</t>
  </si>
  <si>
    <t>11.3</t>
  </si>
  <si>
    <t xml:space="preserve">11.4         </t>
  </si>
  <si>
    <t>ELÉCTRICAS</t>
  </si>
  <si>
    <t xml:space="preserve">11.4.1       </t>
  </si>
  <si>
    <t>Red de toma de tierra para estructura de hormigón del edificio c</t>
  </si>
  <si>
    <t xml:space="preserve">11.4.2       </t>
  </si>
  <si>
    <t>Suministro e instalación en el interior de hornacina mural, en v</t>
  </si>
  <si>
    <t xml:space="preserve">11.4.3       </t>
  </si>
  <si>
    <t>Cable unipolar RZ1-K (AS), siendo su tensión asignada de 0,6/1 k</t>
  </si>
  <si>
    <t xml:space="preserve">11.4.4       </t>
  </si>
  <si>
    <t>Cuadro individual formado por caja empotrable de material aislan</t>
  </si>
  <si>
    <t xml:space="preserve">11.4.5       </t>
  </si>
  <si>
    <t>Canalización de tubo curvable de PVC, corrugado, de color negro,</t>
  </si>
  <si>
    <t xml:space="preserve">11.4.6       </t>
  </si>
  <si>
    <t xml:space="preserve">11.4.7       </t>
  </si>
  <si>
    <t xml:space="preserve">11.4.8       </t>
  </si>
  <si>
    <t>"Cable unipolar H07Z1-K (AS), tensión asignada 450/750 V, reacci</t>
  </si>
  <si>
    <t xml:space="preserve">11.4.9       </t>
  </si>
  <si>
    <t xml:space="preserve">11.4.10      </t>
  </si>
  <si>
    <t xml:space="preserve">Punto de luz simple. Incluye:				Punto de luz simple. Inclu					</t>
  </si>
  <si>
    <t xml:space="preserve">11.4.11      </t>
  </si>
  <si>
    <t xml:space="preserve">Toma auxiliar de enchufe de 16A. Incluye:		Toma auxiliar 							</t>
  </si>
  <si>
    <t xml:space="preserve">11.4.12      </t>
  </si>
  <si>
    <t>- Enchufe directo serie BJC iris color blanco a techo para altav</t>
  </si>
  <si>
    <t xml:space="preserve">11.4.13      </t>
  </si>
  <si>
    <t>Toma de datos para conexión fibra óptica, modelo BJC iris Blanco</t>
  </si>
  <si>
    <t xml:space="preserve">11.4.14      </t>
  </si>
  <si>
    <t>Instalación completa de telecomunicaicones incluye:									Inst</t>
  </si>
  <si>
    <t>11.4</t>
  </si>
  <si>
    <t xml:space="preserve">11.5         </t>
  </si>
  <si>
    <t xml:space="preserve"> ILUMINACIÓN</t>
  </si>
  <si>
    <t xml:space="preserve">11.5.1       </t>
  </si>
  <si>
    <t>Downlights LED fijo aluminio 10w- 3000k- 24o, driver Isolato 24V</t>
  </si>
  <si>
    <t xml:space="preserve">11.5.2       </t>
  </si>
  <si>
    <t>Downlights LED orientable dentro-fuera en alumino 12w- 3000k- 24</t>
  </si>
  <si>
    <t xml:space="preserve">11.5.3       </t>
  </si>
  <si>
    <t>Luminaria Led StripLed High Standard, de 14W (cada 2m.l.), T=300</t>
  </si>
  <si>
    <t xml:space="preserve">11.5.4       </t>
  </si>
  <si>
    <t>Luminaria Led StripLed RGB, de 14W (cada 2m.l.), T=3000K. Incluy</t>
  </si>
  <si>
    <t>11.5</t>
  </si>
  <si>
    <t xml:space="preserve">11.6         </t>
  </si>
  <si>
    <t xml:space="preserve"> CONTRA INCENDIOS</t>
  </si>
  <si>
    <t xml:space="preserve">11.6.1       </t>
  </si>
  <si>
    <t>Luminaria de emergencia, con tubo lineal fluorescente, 6 W - G5,</t>
  </si>
  <si>
    <t xml:space="preserve">11.6.2       </t>
  </si>
  <si>
    <t>Placa de señalización de equipos contra incendios, de PVC fotolu</t>
  </si>
  <si>
    <t xml:space="preserve">11.6.3       </t>
  </si>
  <si>
    <t>Placa de señalización de medios de evacuación, de PVC fotolumini</t>
  </si>
  <si>
    <t xml:space="preserve">11.6.4       </t>
  </si>
  <si>
    <t>Extintor portátil de polvo químico ABC polivalente antibrasa, co</t>
  </si>
  <si>
    <t>Extintor portátil de nieve carbónica CO2, de eficacia 34B, con 2</t>
  </si>
  <si>
    <t>11.6</t>
  </si>
  <si>
    <t>11</t>
  </si>
  <si>
    <t xml:space="preserve">12           </t>
  </si>
  <si>
    <t>EQUIPAMIENTO</t>
  </si>
  <si>
    <t xml:space="preserve">12.1         </t>
  </si>
  <si>
    <t>Suministro e instalación de Inodoro de tanque bajo de montaje ad</t>
  </si>
  <si>
    <t xml:space="preserve">12.2         </t>
  </si>
  <si>
    <t>Suministro e instalación de lavabo de porcelana vitrificada en b</t>
  </si>
  <si>
    <t xml:space="preserve">12.3         </t>
  </si>
  <si>
    <t>Ud. Suministro y colocación de barra de apoyo abatible  de acero</t>
  </si>
  <si>
    <t xml:space="preserve">12.4         </t>
  </si>
  <si>
    <t>Formación de mueble recepción de dimensiones 2500x110x650 formad</t>
  </si>
  <si>
    <t xml:space="preserve">12.5         </t>
  </si>
  <si>
    <t>Suministro y ejecución de banco corrido y estante ropero superio</t>
  </si>
  <si>
    <t xml:space="preserve">12.6         </t>
  </si>
  <si>
    <t>Fabricación, suministro y colocación en obra de mueble TRAS MOST</t>
  </si>
  <si>
    <t xml:space="preserve">12.7         </t>
  </si>
  <si>
    <t>Fabricación, suministro y colocación en obra de mueble en tabler</t>
  </si>
  <si>
    <t>12</t>
  </si>
  <si>
    <t xml:space="preserve">13           </t>
  </si>
  <si>
    <t>GESTIÓN DE RESIDUOS</t>
  </si>
  <si>
    <t xml:space="preserve">13.1         </t>
  </si>
  <si>
    <t>Clasificación y transporte a pie de obra de los residuos de cons</t>
  </si>
  <si>
    <t xml:space="preserve">13.2         </t>
  </si>
  <si>
    <t>Transporte con camión de residuos producidos en obras de constru</t>
  </si>
  <si>
    <t>13</t>
  </si>
  <si>
    <t xml:space="preserve">14           </t>
  </si>
  <si>
    <t>SEGURIDAD Y SALUD</t>
  </si>
  <si>
    <t xml:space="preserve">14.1         </t>
  </si>
  <si>
    <t>Suministro, colocación, mantenimiento y retirada de los medios d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</si>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</sst>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right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vertical="top" wrapText="1"/>
    </xf>
    <xf numFmtId="3" fontId="3" fillId="3" borderId="0" xfId="0" applyNumberFormat="1" applyFont="1" applyFill="1" applyAlignment="1">
      <alignment vertical="top"/>
    </xf>
    <xf numFmtId="4" fontId="3" fillId="3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49" fontId="3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/>
    </xf>
    <xf numFmtId="0" fontId="4" fillId="4" borderId="0" xfId="0" applyFont="1" applyFill="1" applyAlignment="1">
      <alignment vertical="top"/>
    </xf>
    <xf numFmtId="0" fontId="4" fillId="4" borderId="0" xfId="0" applyFont="1" applyFill="1" applyAlignment="1">
      <alignment vertical="top" wrapText="1"/>
    </xf>
    <xf numFmtId="49" fontId="3" fillId="5" borderId="0" xfId="0" applyNumberFormat="1" applyFont="1" applyFill="1" applyAlignment="1">
      <alignment vertical="top"/>
    </xf>
    <xf numFmtId="49" fontId="3" fillId="5" borderId="0" xfId="0" applyNumberFormat="1" applyFont="1" applyFill="1" applyAlignment="1">
      <alignment vertical="top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F456-9CE0-49A7-B4D8-273C151F95A0}">
  <dimension ref="A1:G172"/>
  <sheetViews>
    <sheetView tabSelected="1" workbookViewId="0">
      <selection activeCell="I13" sqref="I13"/>
    </sheetView>
  </sheetViews>
  <sheetFormatPr baseColWidth="10" defaultColWidth="8.88671875" defaultRowHeight="14.4" x14ac:dyDescent="0.3"/>
  <cols>
    <col min="1" max="1" width="15.6640625" bestFit="1" customWidth="1"/>
    <col min="2" max="2" width="6.6640625" bestFit="1" customWidth="1"/>
    <col min="3" max="3" width="3.6640625" bestFit="1" customWidth="1"/>
    <col min="4" max="4" width="26" customWidth="1"/>
    <col min="5" max="5" width="8" bestFit="1" customWidth="1"/>
    <col min="6" max="7" width="8.6640625" bestFit="1" customWidth="1"/>
  </cols>
  <sheetData>
    <row r="1" spans="1:7" ht="18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pans="1:7" x14ac:dyDescent="0.3">
      <c r="A3" s="6" t="s">
        <v>8</v>
      </c>
      <c r="B3" s="6" t="s">
        <v>9</v>
      </c>
      <c r="C3" s="6" t="s">
        <v>10</v>
      </c>
      <c r="D3" s="7" t="s">
        <v>11</v>
      </c>
      <c r="E3" s="8">
        <f>E9</f>
        <v>1</v>
      </c>
      <c r="F3" s="9">
        <f>F9</f>
        <v>4127.05</v>
      </c>
      <c r="G3" s="9">
        <f>G9</f>
        <v>4127.05</v>
      </c>
    </row>
    <row r="4" spans="1:7" ht="21.6" x14ac:dyDescent="0.3">
      <c r="A4" s="10" t="s">
        <v>12</v>
      </c>
      <c r="B4" s="10" t="s">
        <v>13</v>
      </c>
      <c r="C4" s="10" t="s">
        <v>3</v>
      </c>
      <c r="D4" s="11" t="s">
        <v>14</v>
      </c>
      <c r="E4" s="12">
        <v>1</v>
      </c>
      <c r="F4" s="12">
        <v>550</v>
      </c>
      <c r="G4" s="13">
        <f>ROUND(E4*F4,2)</f>
        <v>550</v>
      </c>
    </row>
    <row r="5" spans="1:7" ht="21.6" x14ac:dyDescent="0.3">
      <c r="A5" s="10" t="s">
        <v>15</v>
      </c>
      <c r="B5" s="10" t="s">
        <v>13</v>
      </c>
      <c r="C5" s="10" t="s">
        <v>3</v>
      </c>
      <c r="D5" s="11" t="s">
        <v>16</v>
      </c>
      <c r="E5" s="12">
        <v>1</v>
      </c>
      <c r="F5" s="12">
        <v>820</v>
      </c>
      <c r="G5" s="13">
        <f>ROUND(E5*F5,2)</f>
        <v>820</v>
      </c>
    </row>
    <row r="6" spans="1:7" ht="21.6" x14ac:dyDescent="0.3">
      <c r="A6" s="10" t="s">
        <v>17</v>
      </c>
      <c r="B6" s="10" t="s">
        <v>13</v>
      </c>
      <c r="C6" s="10" t="s">
        <v>18</v>
      </c>
      <c r="D6" s="11" t="s">
        <v>19</v>
      </c>
      <c r="E6" s="12">
        <v>6.49</v>
      </c>
      <c r="F6" s="12">
        <v>45</v>
      </c>
      <c r="G6" s="13">
        <f>ROUND(E6*F6,2)</f>
        <v>292.05</v>
      </c>
    </row>
    <row r="7" spans="1:7" ht="21.6" x14ac:dyDescent="0.3">
      <c r="A7" s="10" t="s">
        <v>20</v>
      </c>
      <c r="B7" s="10" t="s">
        <v>13</v>
      </c>
      <c r="C7" s="10" t="s">
        <v>18</v>
      </c>
      <c r="D7" s="11" t="s">
        <v>21</v>
      </c>
      <c r="E7" s="12">
        <v>170</v>
      </c>
      <c r="F7" s="12">
        <v>9.5</v>
      </c>
      <c r="G7" s="13">
        <f>ROUND(E7*F7,2)</f>
        <v>1615</v>
      </c>
    </row>
    <row r="8" spans="1:7" ht="21.6" x14ac:dyDescent="0.3">
      <c r="A8" s="10" t="s">
        <v>22</v>
      </c>
      <c r="B8" s="10" t="s">
        <v>13</v>
      </c>
      <c r="C8" s="10" t="s">
        <v>3</v>
      </c>
      <c r="D8" s="11" t="s">
        <v>23</v>
      </c>
      <c r="E8" s="12">
        <v>1</v>
      </c>
      <c r="F8" s="12">
        <v>850</v>
      </c>
      <c r="G8" s="13">
        <f>ROUND(E8*F8,2)</f>
        <v>850</v>
      </c>
    </row>
    <row r="9" spans="1:7" x14ac:dyDescent="0.3">
      <c r="A9" s="14"/>
      <c r="B9" s="14"/>
      <c r="C9" s="14"/>
      <c r="D9" s="15" t="s">
        <v>24</v>
      </c>
      <c r="E9" s="16">
        <v>1</v>
      </c>
      <c r="F9" s="9">
        <f>SUM(G4:G8)</f>
        <v>4127.05</v>
      </c>
      <c r="G9" s="9">
        <f>ROUND(F9*E9,2)</f>
        <v>4127.05</v>
      </c>
    </row>
    <row r="10" spans="1:7" ht="0.9" customHeight="1" x14ac:dyDescent="0.3">
      <c r="A10" s="17"/>
      <c r="B10" s="17"/>
      <c r="C10" s="17"/>
      <c r="D10" s="18"/>
      <c r="E10" s="17"/>
      <c r="F10" s="17"/>
      <c r="G10" s="17"/>
    </row>
    <row r="11" spans="1:7" x14ac:dyDescent="0.3">
      <c r="A11" s="6" t="s">
        <v>25</v>
      </c>
      <c r="B11" s="6" t="s">
        <v>9</v>
      </c>
      <c r="C11" s="6" t="s">
        <v>10</v>
      </c>
      <c r="D11" s="7" t="s">
        <v>26</v>
      </c>
      <c r="E11" s="8">
        <f>E20</f>
        <v>1</v>
      </c>
      <c r="F11" s="9">
        <f>F20</f>
        <v>19485.84</v>
      </c>
      <c r="G11" s="9">
        <f>G20</f>
        <v>19485.84</v>
      </c>
    </row>
    <row r="12" spans="1:7" ht="21.6" x14ac:dyDescent="0.3">
      <c r="A12" s="10" t="s">
        <v>27</v>
      </c>
      <c r="B12" s="10" t="s">
        <v>13</v>
      </c>
      <c r="C12" s="10" t="s">
        <v>28</v>
      </c>
      <c r="D12" s="11" t="s">
        <v>29</v>
      </c>
      <c r="E12" s="12">
        <v>45.92</v>
      </c>
      <c r="F12" s="12">
        <v>68.5</v>
      </c>
      <c r="G12" s="13">
        <f t="shared" ref="G12:G19" si="0">ROUND(E12*F12,2)</f>
        <v>3145.52</v>
      </c>
    </row>
    <row r="13" spans="1:7" ht="21.6" x14ac:dyDescent="0.3">
      <c r="A13" s="10" t="s">
        <v>30</v>
      </c>
      <c r="B13" s="10" t="s">
        <v>13</v>
      </c>
      <c r="C13" s="10" t="s">
        <v>28</v>
      </c>
      <c r="D13" s="11" t="s">
        <v>31</v>
      </c>
      <c r="E13" s="12">
        <v>86.52</v>
      </c>
      <c r="F13" s="12">
        <v>58.5</v>
      </c>
      <c r="G13" s="13">
        <f t="shared" si="0"/>
        <v>5061.42</v>
      </c>
    </row>
    <row r="14" spans="1:7" ht="21.6" x14ac:dyDescent="0.3">
      <c r="A14" s="10" t="s">
        <v>32</v>
      </c>
      <c r="B14" s="10" t="s">
        <v>13</v>
      </c>
      <c r="C14" s="10" t="s">
        <v>28</v>
      </c>
      <c r="D14" s="11" t="s">
        <v>33</v>
      </c>
      <c r="E14" s="12">
        <v>78.61</v>
      </c>
      <c r="F14" s="12">
        <v>45.5</v>
      </c>
      <c r="G14" s="13">
        <f t="shared" si="0"/>
        <v>3576.76</v>
      </c>
    </row>
    <row r="15" spans="1:7" ht="21.6" x14ac:dyDescent="0.3">
      <c r="A15" s="10" t="s">
        <v>34</v>
      </c>
      <c r="B15" s="10" t="s">
        <v>13</v>
      </c>
      <c r="C15" s="10" t="s">
        <v>28</v>
      </c>
      <c r="D15" s="11" t="s">
        <v>35</v>
      </c>
      <c r="E15" s="12">
        <v>19.3</v>
      </c>
      <c r="F15" s="12">
        <v>88.5</v>
      </c>
      <c r="G15" s="13">
        <f t="shared" si="0"/>
        <v>1708.05</v>
      </c>
    </row>
    <row r="16" spans="1:7" ht="21.6" x14ac:dyDescent="0.3">
      <c r="A16" s="10" t="s">
        <v>36</v>
      </c>
      <c r="B16" s="10" t="s">
        <v>13</v>
      </c>
      <c r="C16" s="10" t="s">
        <v>28</v>
      </c>
      <c r="D16" s="11" t="s">
        <v>37</v>
      </c>
      <c r="E16" s="12">
        <v>54.56</v>
      </c>
      <c r="F16" s="12">
        <v>88.5</v>
      </c>
      <c r="G16" s="13">
        <f t="shared" si="0"/>
        <v>4828.5600000000004</v>
      </c>
    </row>
    <row r="17" spans="1:7" ht="21.6" x14ac:dyDescent="0.3">
      <c r="A17" s="10" t="s">
        <v>38</v>
      </c>
      <c r="B17" s="10" t="s">
        <v>13</v>
      </c>
      <c r="C17" s="10" t="s">
        <v>28</v>
      </c>
      <c r="D17" s="11" t="s">
        <v>39</v>
      </c>
      <c r="E17" s="12">
        <v>49.85</v>
      </c>
      <c r="F17" s="12">
        <v>6.5</v>
      </c>
      <c r="G17" s="13">
        <f t="shared" si="0"/>
        <v>324.02999999999997</v>
      </c>
    </row>
    <row r="18" spans="1:7" ht="21.6" x14ac:dyDescent="0.3">
      <c r="A18" s="10" t="s">
        <v>40</v>
      </c>
      <c r="B18" s="10" t="s">
        <v>13</v>
      </c>
      <c r="C18" s="10" t="s">
        <v>28</v>
      </c>
      <c r="D18" s="11" t="s">
        <v>41</v>
      </c>
      <c r="E18" s="12">
        <v>33</v>
      </c>
      <c r="F18" s="12">
        <v>25.5</v>
      </c>
      <c r="G18" s="13">
        <f t="shared" si="0"/>
        <v>841.5</v>
      </c>
    </row>
    <row r="19" spans="1:7" ht="21.6" x14ac:dyDescent="0.3">
      <c r="A19" s="10" t="s">
        <v>42</v>
      </c>
      <c r="B19" s="10" t="s">
        <v>13</v>
      </c>
      <c r="C19" s="10" t="s">
        <v>28</v>
      </c>
      <c r="D19" s="11" t="s">
        <v>43</v>
      </c>
      <c r="E19" s="12">
        <v>10</v>
      </c>
      <c r="F19" s="12"/>
      <c r="G19" s="13">
        <f t="shared" si="0"/>
        <v>0</v>
      </c>
    </row>
    <row r="20" spans="1:7" x14ac:dyDescent="0.3">
      <c r="A20" s="14"/>
      <c r="B20" s="14"/>
      <c r="C20" s="14"/>
      <c r="D20" s="15" t="s">
        <v>44</v>
      </c>
      <c r="E20" s="16">
        <v>1</v>
      </c>
      <c r="F20" s="9">
        <f>SUM(G12:G19)</f>
        <v>19485.84</v>
      </c>
      <c r="G20" s="9">
        <f>ROUND(F20*E20,2)</f>
        <v>19485.84</v>
      </c>
    </row>
    <row r="21" spans="1:7" ht="0.9" customHeight="1" x14ac:dyDescent="0.3">
      <c r="A21" s="17"/>
      <c r="B21" s="17"/>
      <c r="C21" s="17"/>
      <c r="D21" s="18"/>
      <c r="E21" s="17"/>
      <c r="F21" s="17"/>
      <c r="G21" s="17"/>
    </row>
    <row r="22" spans="1:7" x14ac:dyDescent="0.3">
      <c r="A22" s="6" t="s">
        <v>45</v>
      </c>
      <c r="B22" s="6" t="s">
        <v>9</v>
      </c>
      <c r="C22" s="6" t="s">
        <v>10</v>
      </c>
      <c r="D22" s="7" t="s">
        <v>46</v>
      </c>
      <c r="E22" s="8">
        <f>E30</f>
        <v>1</v>
      </c>
      <c r="F22" s="9">
        <f>F30</f>
        <v>17652.36</v>
      </c>
      <c r="G22" s="9">
        <f>G30</f>
        <v>17652.36</v>
      </c>
    </row>
    <row r="23" spans="1:7" ht="21.6" x14ac:dyDescent="0.3">
      <c r="A23" s="10" t="s">
        <v>47</v>
      </c>
      <c r="B23" s="10" t="s">
        <v>13</v>
      </c>
      <c r="C23" s="10" t="s">
        <v>28</v>
      </c>
      <c r="D23" s="11" t="s">
        <v>48</v>
      </c>
      <c r="E23" s="12">
        <v>162.47999999999999</v>
      </c>
      <c r="F23" s="12">
        <v>72.5</v>
      </c>
      <c r="G23" s="13">
        <f t="shared" ref="G23:G29" si="1">ROUND(E23*F23,2)</f>
        <v>11779.8</v>
      </c>
    </row>
    <row r="24" spans="1:7" ht="21.6" x14ac:dyDescent="0.3">
      <c r="A24" s="10" t="s">
        <v>49</v>
      </c>
      <c r="B24" s="10" t="s">
        <v>13</v>
      </c>
      <c r="C24" s="10" t="s">
        <v>28</v>
      </c>
      <c r="D24" s="11" t="s">
        <v>50</v>
      </c>
      <c r="E24" s="12">
        <v>7.64</v>
      </c>
      <c r="F24" s="12">
        <v>6.5</v>
      </c>
      <c r="G24" s="13">
        <f t="shared" si="1"/>
        <v>49.66</v>
      </c>
    </row>
    <row r="25" spans="1:7" ht="21.6" x14ac:dyDescent="0.3">
      <c r="A25" s="10" t="s">
        <v>51</v>
      </c>
      <c r="B25" s="10" t="s">
        <v>13</v>
      </c>
      <c r="C25" s="10" t="s">
        <v>52</v>
      </c>
      <c r="D25" s="11" t="s">
        <v>53</v>
      </c>
      <c r="E25" s="12">
        <v>64.23</v>
      </c>
      <c r="F25" s="12">
        <v>28.8</v>
      </c>
      <c r="G25" s="13">
        <f t="shared" si="1"/>
        <v>1849.82</v>
      </c>
    </row>
    <row r="26" spans="1:7" ht="21.6" x14ac:dyDescent="0.3">
      <c r="A26" s="10" t="s">
        <v>54</v>
      </c>
      <c r="B26" s="10" t="s">
        <v>13</v>
      </c>
      <c r="C26" s="10" t="s">
        <v>52</v>
      </c>
      <c r="D26" s="11" t="s">
        <v>55</v>
      </c>
      <c r="E26" s="12">
        <v>50</v>
      </c>
      <c r="F26" s="12">
        <v>34.5</v>
      </c>
      <c r="G26" s="13">
        <f t="shared" si="1"/>
        <v>1725</v>
      </c>
    </row>
    <row r="27" spans="1:7" ht="21.6" x14ac:dyDescent="0.3">
      <c r="A27" s="10" t="s">
        <v>56</v>
      </c>
      <c r="B27" s="10" t="s">
        <v>13</v>
      </c>
      <c r="C27" s="10" t="s">
        <v>52</v>
      </c>
      <c r="D27" s="11" t="s">
        <v>57</v>
      </c>
      <c r="E27" s="12">
        <v>64.180000000000007</v>
      </c>
      <c r="F27" s="12">
        <v>18.2</v>
      </c>
      <c r="G27" s="13">
        <f t="shared" si="1"/>
        <v>1168.08</v>
      </c>
    </row>
    <row r="28" spans="1:7" ht="21.6" x14ac:dyDescent="0.3">
      <c r="A28" s="10" t="s">
        <v>58</v>
      </c>
      <c r="B28" s="10" t="s">
        <v>13</v>
      </c>
      <c r="C28" s="10" t="s">
        <v>52</v>
      </c>
      <c r="D28" s="11" t="s">
        <v>59</v>
      </c>
      <c r="E28" s="12">
        <v>50</v>
      </c>
      <c r="F28" s="12">
        <v>18.2</v>
      </c>
      <c r="G28" s="13">
        <f t="shared" si="1"/>
        <v>910</v>
      </c>
    </row>
    <row r="29" spans="1:7" ht="21.6" x14ac:dyDescent="0.3">
      <c r="A29" s="10" t="s">
        <v>60</v>
      </c>
      <c r="B29" s="10" t="s">
        <v>13</v>
      </c>
      <c r="C29" s="10" t="s">
        <v>3</v>
      </c>
      <c r="D29" s="11" t="s">
        <v>61</v>
      </c>
      <c r="E29" s="12">
        <v>2</v>
      </c>
      <c r="F29" s="12">
        <v>85</v>
      </c>
      <c r="G29" s="13">
        <f t="shared" si="1"/>
        <v>170</v>
      </c>
    </row>
    <row r="30" spans="1:7" x14ac:dyDescent="0.3">
      <c r="A30" s="14"/>
      <c r="B30" s="14"/>
      <c r="C30" s="14"/>
      <c r="D30" s="15" t="s">
        <v>62</v>
      </c>
      <c r="E30" s="16">
        <v>1</v>
      </c>
      <c r="F30" s="9">
        <f>SUM(G23:G29)</f>
        <v>17652.36</v>
      </c>
      <c r="G30" s="9">
        <f>ROUND(F30*E30,2)</f>
        <v>17652.36</v>
      </c>
    </row>
    <row r="31" spans="1:7" ht="0.9" customHeight="1" x14ac:dyDescent="0.3">
      <c r="A31" s="17"/>
      <c r="B31" s="17"/>
      <c r="C31" s="17"/>
      <c r="D31" s="18"/>
      <c r="E31" s="17"/>
      <c r="F31" s="17"/>
      <c r="G31" s="17"/>
    </row>
    <row r="32" spans="1:7" x14ac:dyDescent="0.3">
      <c r="A32" s="6" t="s">
        <v>63</v>
      </c>
      <c r="B32" s="6" t="s">
        <v>9</v>
      </c>
      <c r="C32" s="6" t="s">
        <v>10</v>
      </c>
      <c r="D32" s="7" t="s">
        <v>64</v>
      </c>
      <c r="E32" s="8">
        <f>E37</f>
        <v>1</v>
      </c>
      <c r="F32" s="9">
        <f>F37</f>
        <v>11256.1</v>
      </c>
      <c r="G32" s="9">
        <f>G37</f>
        <v>11256.1</v>
      </c>
    </row>
    <row r="33" spans="1:7" ht="21.6" x14ac:dyDescent="0.3">
      <c r="A33" s="10" t="s">
        <v>65</v>
      </c>
      <c r="B33" s="10" t="s">
        <v>13</v>
      </c>
      <c r="C33" s="10" t="s">
        <v>28</v>
      </c>
      <c r="D33" s="11" t="s">
        <v>66</v>
      </c>
      <c r="E33" s="12">
        <v>162.47999999999999</v>
      </c>
      <c r="F33" s="12">
        <v>22.8</v>
      </c>
      <c r="G33" s="13">
        <f>ROUND(E33*F33,2)</f>
        <v>3704.54</v>
      </c>
    </row>
    <row r="34" spans="1:7" ht="21.6" x14ac:dyDescent="0.3">
      <c r="A34" s="10" t="s">
        <v>67</v>
      </c>
      <c r="B34" s="10" t="s">
        <v>13</v>
      </c>
      <c r="C34" s="10" t="s">
        <v>28</v>
      </c>
      <c r="D34" s="11" t="s">
        <v>68</v>
      </c>
      <c r="E34" s="12">
        <v>162.47999999999999</v>
      </c>
      <c r="F34" s="12">
        <v>38.5</v>
      </c>
      <c r="G34" s="13">
        <f>ROUND(E34*F34,2)</f>
        <v>6255.48</v>
      </c>
    </row>
    <row r="35" spans="1:7" ht="21.6" x14ac:dyDescent="0.3">
      <c r="A35" s="10" t="s">
        <v>69</v>
      </c>
      <c r="B35" s="10" t="s">
        <v>13</v>
      </c>
      <c r="C35" s="10" t="s">
        <v>52</v>
      </c>
      <c r="D35" s="11" t="s">
        <v>70</v>
      </c>
      <c r="E35" s="12">
        <v>108.95</v>
      </c>
      <c r="F35" s="12">
        <v>8.5</v>
      </c>
      <c r="G35" s="13">
        <f>ROUND(E35*F35,2)</f>
        <v>926.08</v>
      </c>
    </row>
    <row r="36" spans="1:7" ht="21.6" x14ac:dyDescent="0.3">
      <c r="A36" s="10" t="s">
        <v>71</v>
      </c>
      <c r="B36" s="10" t="s">
        <v>13</v>
      </c>
      <c r="C36" s="10" t="s">
        <v>28</v>
      </c>
      <c r="D36" s="11" t="s">
        <v>72</v>
      </c>
      <c r="E36" s="12">
        <v>2</v>
      </c>
      <c r="F36" s="12">
        <v>185</v>
      </c>
      <c r="G36" s="13">
        <f>ROUND(E36*F36,2)</f>
        <v>370</v>
      </c>
    </row>
    <row r="37" spans="1:7" x14ac:dyDescent="0.3">
      <c r="A37" s="14"/>
      <c r="B37" s="14"/>
      <c r="C37" s="14"/>
      <c r="D37" s="15" t="s">
        <v>73</v>
      </c>
      <c r="E37" s="16">
        <v>1</v>
      </c>
      <c r="F37" s="9">
        <f>SUM(G33:G36)</f>
        <v>11256.1</v>
      </c>
      <c r="G37" s="9">
        <f>ROUND(F37*E37,2)</f>
        <v>11256.1</v>
      </c>
    </row>
    <row r="38" spans="1:7" ht="0.9" customHeight="1" x14ac:dyDescent="0.3">
      <c r="A38" s="17"/>
      <c r="B38" s="17"/>
      <c r="C38" s="17"/>
      <c r="D38" s="18"/>
      <c r="E38" s="17"/>
      <c r="F38" s="17"/>
      <c r="G38" s="17"/>
    </row>
    <row r="39" spans="1:7" x14ac:dyDescent="0.3">
      <c r="A39" s="6" t="s">
        <v>74</v>
      </c>
      <c r="B39" s="6" t="s">
        <v>9</v>
      </c>
      <c r="C39" s="6" t="s">
        <v>10</v>
      </c>
      <c r="D39" s="7" t="s">
        <v>75</v>
      </c>
      <c r="E39" s="8">
        <f>E41</f>
        <v>1</v>
      </c>
      <c r="F39" s="9">
        <f>F41</f>
        <v>2215.21</v>
      </c>
      <c r="G39" s="9">
        <f>G41</f>
        <v>2215.21</v>
      </c>
    </row>
    <row r="40" spans="1:7" ht="21.6" x14ac:dyDescent="0.3">
      <c r="A40" s="10" t="s">
        <v>76</v>
      </c>
      <c r="B40" s="10" t="s">
        <v>13</v>
      </c>
      <c r="C40" s="10" t="s">
        <v>28</v>
      </c>
      <c r="D40" s="11" t="s">
        <v>77</v>
      </c>
      <c r="E40" s="12">
        <v>33.82</v>
      </c>
      <c r="F40" s="12">
        <v>65.5</v>
      </c>
      <c r="G40" s="13">
        <f>ROUND(E40*F40,2)</f>
        <v>2215.21</v>
      </c>
    </row>
    <row r="41" spans="1:7" x14ac:dyDescent="0.3">
      <c r="A41" s="14"/>
      <c r="B41" s="14"/>
      <c r="C41" s="14"/>
      <c r="D41" s="15" t="s">
        <v>78</v>
      </c>
      <c r="E41" s="16">
        <v>1</v>
      </c>
      <c r="F41" s="9">
        <f>G40</f>
        <v>2215.21</v>
      </c>
      <c r="G41" s="9">
        <f>ROUND(F41*E41,2)</f>
        <v>2215.21</v>
      </c>
    </row>
    <row r="42" spans="1:7" ht="0.9" customHeight="1" x14ac:dyDescent="0.3">
      <c r="A42" s="17"/>
      <c r="B42" s="17"/>
      <c r="C42" s="17"/>
      <c r="D42" s="18"/>
      <c r="E42" s="17"/>
      <c r="F42" s="17"/>
      <c r="G42" s="17"/>
    </row>
    <row r="43" spans="1:7" x14ac:dyDescent="0.3">
      <c r="A43" s="6" t="s">
        <v>79</v>
      </c>
      <c r="B43" s="6" t="s">
        <v>9</v>
      </c>
      <c r="C43" s="6" t="s">
        <v>10</v>
      </c>
      <c r="D43" s="7" t="s">
        <v>80</v>
      </c>
      <c r="E43" s="8">
        <f>E53</f>
        <v>1</v>
      </c>
      <c r="F43" s="9">
        <f>F53</f>
        <v>3365</v>
      </c>
      <c r="G43" s="9">
        <f>G53</f>
        <v>3365</v>
      </c>
    </row>
    <row r="44" spans="1:7" ht="21.6" x14ac:dyDescent="0.3">
      <c r="A44" s="10" t="s">
        <v>81</v>
      </c>
      <c r="B44" s="10" t="s">
        <v>13</v>
      </c>
      <c r="C44" s="10" t="s">
        <v>82</v>
      </c>
      <c r="D44" s="11" t="s">
        <v>83</v>
      </c>
      <c r="E44" s="12">
        <v>5</v>
      </c>
      <c r="F44" s="12">
        <v>65</v>
      </c>
      <c r="G44" s="13">
        <f t="shared" ref="G44:G52" si="2">ROUND(E44*F44,2)</f>
        <v>325</v>
      </c>
    </row>
    <row r="45" spans="1:7" ht="21.6" x14ac:dyDescent="0.3">
      <c r="A45" s="10" t="s">
        <v>84</v>
      </c>
      <c r="B45" s="10" t="s">
        <v>13</v>
      </c>
      <c r="C45" s="10" t="s">
        <v>82</v>
      </c>
      <c r="D45" s="11" t="s">
        <v>85</v>
      </c>
      <c r="E45" s="12">
        <v>1</v>
      </c>
      <c r="F45" s="12">
        <v>250</v>
      </c>
      <c r="G45" s="13">
        <f t="shared" si="2"/>
        <v>250</v>
      </c>
    </row>
    <row r="46" spans="1:7" ht="21.6" x14ac:dyDescent="0.3">
      <c r="A46" s="10" t="s">
        <v>86</v>
      </c>
      <c r="B46" s="10" t="s">
        <v>13</v>
      </c>
      <c r="C46" s="10" t="s">
        <v>82</v>
      </c>
      <c r="D46" s="11" t="s">
        <v>87</v>
      </c>
      <c r="E46" s="12">
        <v>1</v>
      </c>
      <c r="F46" s="12">
        <v>550</v>
      </c>
      <c r="G46" s="13">
        <f t="shared" si="2"/>
        <v>550</v>
      </c>
    </row>
    <row r="47" spans="1:7" ht="21.6" x14ac:dyDescent="0.3">
      <c r="A47" s="10" t="s">
        <v>88</v>
      </c>
      <c r="B47" s="10" t="s">
        <v>13</v>
      </c>
      <c r="C47" s="10" t="s">
        <v>82</v>
      </c>
      <c r="D47" s="11" t="s">
        <v>89</v>
      </c>
      <c r="E47" s="12">
        <v>1</v>
      </c>
      <c r="F47" s="12">
        <v>450</v>
      </c>
      <c r="G47" s="13">
        <f t="shared" si="2"/>
        <v>450</v>
      </c>
    </row>
    <row r="48" spans="1:7" ht="21.6" x14ac:dyDescent="0.3">
      <c r="A48" s="10" t="s">
        <v>90</v>
      </c>
      <c r="B48" s="10" t="s">
        <v>13</v>
      </c>
      <c r="C48" s="10" t="s">
        <v>82</v>
      </c>
      <c r="D48" s="11" t="s">
        <v>91</v>
      </c>
      <c r="E48" s="12">
        <v>1</v>
      </c>
      <c r="F48" s="12">
        <v>650</v>
      </c>
      <c r="G48" s="13">
        <f t="shared" si="2"/>
        <v>650</v>
      </c>
    </row>
    <row r="49" spans="1:7" ht="21.6" x14ac:dyDescent="0.3">
      <c r="A49" s="10" t="s">
        <v>92</v>
      </c>
      <c r="B49" s="10" t="s">
        <v>13</v>
      </c>
      <c r="C49" s="10" t="s">
        <v>82</v>
      </c>
      <c r="D49" s="11" t="s">
        <v>93</v>
      </c>
      <c r="E49" s="12">
        <v>1</v>
      </c>
      <c r="F49" s="12">
        <v>285</v>
      </c>
      <c r="G49" s="13">
        <f t="shared" si="2"/>
        <v>285</v>
      </c>
    </row>
    <row r="50" spans="1:7" ht="21.6" x14ac:dyDescent="0.3">
      <c r="A50" s="10" t="s">
        <v>94</v>
      </c>
      <c r="B50" s="10" t="s">
        <v>13</v>
      </c>
      <c r="C50" s="10" t="s">
        <v>82</v>
      </c>
      <c r="D50" s="11" t="s">
        <v>95</v>
      </c>
      <c r="E50" s="12">
        <v>1</v>
      </c>
      <c r="F50" s="12">
        <v>285</v>
      </c>
      <c r="G50" s="13">
        <f t="shared" si="2"/>
        <v>285</v>
      </c>
    </row>
    <row r="51" spans="1:7" ht="21.6" x14ac:dyDescent="0.3">
      <c r="A51" s="10" t="s">
        <v>96</v>
      </c>
      <c r="B51" s="10" t="s">
        <v>13</v>
      </c>
      <c r="C51" s="10" t="s">
        <v>82</v>
      </c>
      <c r="D51" s="11" t="s">
        <v>97</v>
      </c>
      <c r="E51" s="12">
        <v>1</v>
      </c>
      <c r="F51" s="12">
        <v>285</v>
      </c>
      <c r="G51" s="13">
        <f t="shared" si="2"/>
        <v>285</v>
      </c>
    </row>
    <row r="52" spans="1:7" ht="21.6" x14ac:dyDescent="0.3">
      <c r="A52" s="10" t="s">
        <v>98</v>
      </c>
      <c r="B52" s="10" t="s">
        <v>13</v>
      </c>
      <c r="C52" s="10" t="s">
        <v>82</v>
      </c>
      <c r="D52" s="11" t="s">
        <v>99</v>
      </c>
      <c r="E52" s="12">
        <v>1</v>
      </c>
      <c r="F52" s="12">
        <v>285</v>
      </c>
      <c r="G52" s="13">
        <f t="shared" si="2"/>
        <v>285</v>
      </c>
    </row>
    <row r="53" spans="1:7" x14ac:dyDescent="0.3">
      <c r="A53" s="14"/>
      <c r="B53" s="14"/>
      <c r="C53" s="14"/>
      <c r="D53" s="15" t="s">
        <v>100</v>
      </c>
      <c r="E53" s="16">
        <v>1</v>
      </c>
      <c r="F53" s="9">
        <f>SUM(G44:G52)</f>
        <v>3365</v>
      </c>
      <c r="G53" s="9">
        <f>ROUND(F53*E53,2)</f>
        <v>3365</v>
      </c>
    </row>
    <row r="54" spans="1:7" ht="0.9" customHeight="1" x14ac:dyDescent="0.3">
      <c r="A54" s="17"/>
      <c r="B54" s="17"/>
      <c r="C54" s="17"/>
      <c r="D54" s="18"/>
      <c r="E54" s="17"/>
      <c r="F54" s="17"/>
      <c r="G54" s="17"/>
    </row>
    <row r="55" spans="1:7" x14ac:dyDescent="0.3">
      <c r="A55" s="6" t="s">
        <v>101</v>
      </c>
      <c r="B55" s="6" t="s">
        <v>9</v>
      </c>
      <c r="C55" s="6" t="s">
        <v>10</v>
      </c>
      <c r="D55" s="7" t="s">
        <v>102</v>
      </c>
      <c r="E55" s="8">
        <f>E60</f>
        <v>1</v>
      </c>
      <c r="F55" s="9">
        <f>F60</f>
        <v>2810</v>
      </c>
      <c r="G55" s="9">
        <f>G60</f>
        <v>2810</v>
      </c>
    </row>
    <row r="56" spans="1:7" ht="21.6" x14ac:dyDescent="0.3">
      <c r="A56" s="10" t="s">
        <v>103</v>
      </c>
      <c r="B56" s="10" t="s">
        <v>13</v>
      </c>
      <c r="C56" s="10" t="s">
        <v>82</v>
      </c>
      <c r="D56" s="11" t="s">
        <v>104</v>
      </c>
      <c r="E56" s="12">
        <v>1</v>
      </c>
      <c r="F56" s="12">
        <v>650</v>
      </c>
      <c r="G56" s="13">
        <f>ROUND(E56*F56,2)</f>
        <v>650</v>
      </c>
    </row>
    <row r="57" spans="1:7" ht="21.6" x14ac:dyDescent="0.3">
      <c r="A57" s="10" t="s">
        <v>105</v>
      </c>
      <c r="B57" s="10" t="s">
        <v>13</v>
      </c>
      <c r="C57" s="10" t="s">
        <v>82</v>
      </c>
      <c r="D57" s="11" t="s">
        <v>106</v>
      </c>
      <c r="E57" s="12">
        <v>1</v>
      </c>
      <c r="F57" s="12">
        <v>385</v>
      </c>
      <c r="G57" s="13">
        <f>ROUND(E57*F57,2)</f>
        <v>385</v>
      </c>
    </row>
    <row r="58" spans="1:7" ht="21.6" x14ac:dyDescent="0.3">
      <c r="A58" s="10" t="s">
        <v>107</v>
      </c>
      <c r="B58" s="10" t="s">
        <v>13</v>
      </c>
      <c r="C58" s="10" t="s">
        <v>82</v>
      </c>
      <c r="D58" s="11" t="s">
        <v>108</v>
      </c>
      <c r="E58" s="12">
        <v>1</v>
      </c>
      <c r="F58" s="12">
        <v>680</v>
      </c>
      <c r="G58" s="13">
        <f>ROUND(E58*F58,2)</f>
        <v>680</v>
      </c>
    </row>
    <row r="59" spans="1:7" ht="21.6" x14ac:dyDescent="0.3">
      <c r="A59" s="10" t="s">
        <v>109</v>
      </c>
      <c r="B59" s="10" t="s">
        <v>13</v>
      </c>
      <c r="C59" s="10" t="s">
        <v>82</v>
      </c>
      <c r="D59" s="11" t="s">
        <v>110</v>
      </c>
      <c r="E59" s="12">
        <v>3</v>
      </c>
      <c r="F59" s="12">
        <v>365</v>
      </c>
      <c r="G59" s="13">
        <f>ROUND(E59*F59,2)</f>
        <v>1095</v>
      </c>
    </row>
    <row r="60" spans="1:7" x14ac:dyDescent="0.3">
      <c r="A60" s="14"/>
      <c r="B60" s="14"/>
      <c r="C60" s="14"/>
      <c r="D60" s="15" t="s">
        <v>111</v>
      </c>
      <c r="E60" s="16">
        <v>1</v>
      </c>
      <c r="F60" s="9">
        <f>SUM(G56:G59)</f>
        <v>2810</v>
      </c>
      <c r="G60" s="9">
        <f>ROUND(F60*E60,2)</f>
        <v>2810</v>
      </c>
    </row>
    <row r="61" spans="1:7" ht="0.9" customHeight="1" x14ac:dyDescent="0.3">
      <c r="A61" s="17"/>
      <c r="B61" s="17"/>
      <c r="C61" s="17"/>
      <c r="D61" s="18"/>
      <c r="E61" s="17"/>
      <c r="F61" s="17"/>
      <c r="G61" s="17"/>
    </row>
    <row r="62" spans="1:7" x14ac:dyDescent="0.3">
      <c r="A62" s="6" t="s">
        <v>112</v>
      </c>
      <c r="B62" s="6" t="s">
        <v>9</v>
      </c>
      <c r="C62" s="6" t="s">
        <v>10</v>
      </c>
      <c r="D62" s="7" t="s">
        <v>113</v>
      </c>
      <c r="E62" s="8">
        <f>E64</f>
        <v>1</v>
      </c>
      <c r="F62" s="9">
        <f>F64</f>
        <v>2955.5</v>
      </c>
      <c r="G62" s="9">
        <f>G64</f>
        <v>2955.5</v>
      </c>
    </row>
    <row r="63" spans="1:7" ht="21.6" x14ac:dyDescent="0.3">
      <c r="A63" s="10" t="s">
        <v>114</v>
      </c>
      <c r="B63" s="10" t="s">
        <v>13</v>
      </c>
      <c r="C63" s="10" t="s">
        <v>82</v>
      </c>
      <c r="D63" s="11" t="s">
        <v>115</v>
      </c>
      <c r="E63" s="12">
        <v>1</v>
      </c>
      <c r="F63" s="12">
        <v>2955.5</v>
      </c>
      <c r="G63" s="13">
        <f>ROUND(E63*F63,2)</f>
        <v>2955.5</v>
      </c>
    </row>
    <row r="64" spans="1:7" x14ac:dyDescent="0.3">
      <c r="A64" s="14"/>
      <c r="B64" s="14"/>
      <c r="C64" s="14"/>
      <c r="D64" s="15" t="s">
        <v>116</v>
      </c>
      <c r="E64" s="16">
        <v>1</v>
      </c>
      <c r="F64" s="9">
        <f>G63</f>
        <v>2955.5</v>
      </c>
      <c r="G64" s="9">
        <f>ROUND(F64*E64,2)</f>
        <v>2955.5</v>
      </c>
    </row>
    <row r="65" spans="1:7" ht="0.9" customHeight="1" x14ac:dyDescent="0.3">
      <c r="A65" s="17"/>
      <c r="B65" s="17"/>
      <c r="C65" s="17"/>
      <c r="D65" s="18"/>
      <c r="E65" s="17"/>
      <c r="F65" s="17"/>
      <c r="G65" s="17"/>
    </row>
    <row r="66" spans="1:7" x14ac:dyDescent="0.3">
      <c r="A66" s="6" t="s">
        <v>117</v>
      </c>
      <c r="B66" s="6" t="s">
        <v>9</v>
      </c>
      <c r="C66" s="6" t="s">
        <v>10</v>
      </c>
      <c r="D66" s="7" t="s">
        <v>118</v>
      </c>
      <c r="E66" s="8">
        <f>E69</f>
        <v>1</v>
      </c>
      <c r="F66" s="9">
        <f>F69</f>
        <v>3321.67</v>
      </c>
      <c r="G66" s="9">
        <f>G69</f>
        <v>3321.67</v>
      </c>
    </row>
    <row r="67" spans="1:7" ht="21.6" x14ac:dyDescent="0.3">
      <c r="A67" s="10" t="s">
        <v>119</v>
      </c>
      <c r="B67" s="10" t="s">
        <v>13</v>
      </c>
      <c r="C67" s="10" t="s">
        <v>28</v>
      </c>
      <c r="D67" s="11" t="s">
        <v>120</v>
      </c>
      <c r="E67" s="12">
        <v>6.47</v>
      </c>
      <c r="F67" s="12">
        <v>175.2</v>
      </c>
      <c r="G67" s="13">
        <f>ROUND(E67*F67,2)</f>
        <v>1133.54</v>
      </c>
    </row>
    <row r="68" spans="1:7" ht="21.6" x14ac:dyDescent="0.3">
      <c r="A68" s="10" t="s">
        <v>121</v>
      </c>
      <c r="B68" s="10" t="s">
        <v>13</v>
      </c>
      <c r="C68" s="10" t="s">
        <v>28</v>
      </c>
      <c r="D68" s="11" t="s">
        <v>122</v>
      </c>
      <c r="E68" s="12">
        <v>39.64</v>
      </c>
      <c r="F68" s="12">
        <v>55.2</v>
      </c>
      <c r="G68" s="13">
        <f>ROUND(E68*F68,2)</f>
        <v>2188.13</v>
      </c>
    </row>
    <row r="69" spans="1:7" x14ac:dyDescent="0.3">
      <c r="A69" s="14"/>
      <c r="B69" s="14"/>
      <c r="C69" s="14"/>
      <c r="D69" s="15" t="s">
        <v>123</v>
      </c>
      <c r="E69" s="16">
        <v>1</v>
      </c>
      <c r="F69" s="9">
        <f>SUM(G67:G68)</f>
        <v>3321.67</v>
      </c>
      <c r="G69" s="9">
        <f>ROUND(F69*E69,2)</f>
        <v>3321.67</v>
      </c>
    </row>
    <row r="70" spans="1:7" ht="0.9" customHeight="1" x14ac:dyDescent="0.3">
      <c r="A70" s="17"/>
      <c r="B70" s="17"/>
      <c r="C70" s="17"/>
      <c r="D70" s="18"/>
      <c r="E70" s="17"/>
      <c r="F70" s="17"/>
      <c r="G70" s="17"/>
    </row>
    <row r="71" spans="1:7" x14ac:dyDescent="0.3">
      <c r="A71" s="6" t="s">
        <v>124</v>
      </c>
      <c r="B71" s="6" t="s">
        <v>9</v>
      </c>
      <c r="C71" s="6" t="s">
        <v>10</v>
      </c>
      <c r="D71" s="7" t="s">
        <v>125</v>
      </c>
      <c r="E71" s="8">
        <f>E74</f>
        <v>1</v>
      </c>
      <c r="F71" s="9">
        <f>F74</f>
        <v>3669.98</v>
      </c>
      <c r="G71" s="9">
        <f>G74</f>
        <v>3669.98</v>
      </c>
    </row>
    <row r="72" spans="1:7" ht="21.6" x14ac:dyDescent="0.3">
      <c r="A72" s="10" t="s">
        <v>126</v>
      </c>
      <c r="B72" s="10" t="s">
        <v>13</v>
      </c>
      <c r="C72" s="10" t="s">
        <v>28</v>
      </c>
      <c r="D72" s="11" t="s">
        <v>127</v>
      </c>
      <c r="E72" s="12">
        <v>326.85000000000002</v>
      </c>
      <c r="F72" s="12">
        <v>7.5</v>
      </c>
      <c r="G72" s="13">
        <f>ROUND(E72*F72,2)</f>
        <v>2451.38</v>
      </c>
    </row>
    <row r="73" spans="1:7" ht="21.6" x14ac:dyDescent="0.3">
      <c r="A73" s="10" t="s">
        <v>128</v>
      </c>
      <c r="B73" s="10" t="s">
        <v>13</v>
      </c>
      <c r="C73" s="10" t="s">
        <v>28</v>
      </c>
      <c r="D73" s="11" t="s">
        <v>127</v>
      </c>
      <c r="E73" s="12">
        <v>162.47999999999999</v>
      </c>
      <c r="F73" s="12">
        <v>7.5</v>
      </c>
      <c r="G73" s="13">
        <f>ROUND(E73*F73,2)</f>
        <v>1218.5999999999999</v>
      </c>
    </row>
    <row r="74" spans="1:7" x14ac:dyDescent="0.3">
      <c r="A74" s="14"/>
      <c r="B74" s="14"/>
      <c r="C74" s="14"/>
      <c r="D74" s="15" t="s">
        <v>129</v>
      </c>
      <c r="E74" s="16">
        <v>1</v>
      </c>
      <c r="F74" s="9">
        <f>SUM(G72:G73)</f>
        <v>3669.98</v>
      </c>
      <c r="G74" s="9">
        <f>ROUND(F74*E74,2)</f>
        <v>3669.98</v>
      </c>
    </row>
    <row r="75" spans="1:7" ht="0.9" customHeight="1" x14ac:dyDescent="0.3">
      <c r="A75" s="17"/>
      <c r="B75" s="17"/>
      <c r="C75" s="17"/>
      <c r="D75" s="18"/>
      <c r="E75" s="17"/>
      <c r="F75" s="17"/>
      <c r="G75" s="17"/>
    </row>
    <row r="76" spans="1:7" x14ac:dyDescent="0.3">
      <c r="A76" s="6" t="s">
        <v>130</v>
      </c>
      <c r="B76" s="6" t="s">
        <v>9</v>
      </c>
      <c r="C76" s="6" t="s">
        <v>10</v>
      </c>
      <c r="D76" s="7" t="s">
        <v>131</v>
      </c>
      <c r="E76" s="8">
        <f>E150</f>
        <v>1</v>
      </c>
      <c r="F76" s="9">
        <f>F150</f>
        <v>57455.619999999995</v>
      </c>
      <c r="G76" s="9">
        <f>G150</f>
        <v>57455.62</v>
      </c>
    </row>
    <row r="77" spans="1:7" x14ac:dyDescent="0.3">
      <c r="A77" s="19" t="s">
        <v>132</v>
      </c>
      <c r="B77" s="19" t="s">
        <v>9</v>
      </c>
      <c r="C77" s="19" t="s">
        <v>10</v>
      </c>
      <c r="D77" s="20" t="s">
        <v>133</v>
      </c>
      <c r="E77" s="9">
        <f>E87</f>
        <v>1</v>
      </c>
      <c r="F77" s="9">
        <f>F87</f>
        <v>2693.3900000000003</v>
      </c>
      <c r="G77" s="9">
        <f>G87</f>
        <v>2693.39</v>
      </c>
    </row>
    <row r="78" spans="1:7" ht="21.6" x14ac:dyDescent="0.3">
      <c r="A78" s="10" t="s">
        <v>134</v>
      </c>
      <c r="B78" s="10" t="s">
        <v>13</v>
      </c>
      <c r="C78" s="10" t="s">
        <v>82</v>
      </c>
      <c r="D78" s="11" t="s">
        <v>135</v>
      </c>
      <c r="E78" s="12">
        <v>1</v>
      </c>
      <c r="F78" s="12">
        <v>850</v>
      </c>
      <c r="G78" s="13">
        <f t="shared" ref="G78:G86" si="3">ROUND(E78*F78,2)</f>
        <v>850</v>
      </c>
    </row>
    <row r="79" spans="1:7" ht="21.6" x14ac:dyDescent="0.3">
      <c r="A79" s="10" t="s">
        <v>136</v>
      </c>
      <c r="B79" s="10" t="s">
        <v>13</v>
      </c>
      <c r="C79" s="10" t="s">
        <v>82</v>
      </c>
      <c r="D79" s="11" t="s">
        <v>137</v>
      </c>
      <c r="E79" s="12">
        <v>1</v>
      </c>
      <c r="F79" s="12">
        <v>355</v>
      </c>
      <c r="G79" s="13">
        <f t="shared" si="3"/>
        <v>355</v>
      </c>
    </row>
    <row r="80" spans="1:7" ht="21.6" x14ac:dyDescent="0.3">
      <c r="A80" s="10" t="s">
        <v>138</v>
      </c>
      <c r="B80" s="10" t="s">
        <v>13</v>
      </c>
      <c r="C80" s="10" t="s">
        <v>82</v>
      </c>
      <c r="D80" s="11" t="s">
        <v>139</v>
      </c>
      <c r="E80" s="12">
        <v>1</v>
      </c>
      <c r="F80" s="12">
        <v>250</v>
      </c>
      <c r="G80" s="13">
        <f t="shared" si="3"/>
        <v>250</v>
      </c>
    </row>
    <row r="81" spans="1:7" ht="21.6" x14ac:dyDescent="0.3">
      <c r="A81" s="10" t="s">
        <v>140</v>
      </c>
      <c r="B81" s="10" t="s">
        <v>13</v>
      </c>
      <c r="C81" s="10" t="s">
        <v>52</v>
      </c>
      <c r="D81" s="11" t="s">
        <v>141</v>
      </c>
      <c r="E81" s="12">
        <v>11.04</v>
      </c>
      <c r="F81" s="12">
        <v>28.5</v>
      </c>
      <c r="G81" s="13">
        <f t="shared" si="3"/>
        <v>314.64</v>
      </c>
    </row>
    <row r="82" spans="1:7" ht="21.6" x14ac:dyDescent="0.3">
      <c r="A82" s="10" t="s">
        <v>142</v>
      </c>
      <c r="B82" s="10" t="s">
        <v>13</v>
      </c>
      <c r="C82" s="10" t="s">
        <v>52</v>
      </c>
      <c r="D82" s="11" t="s">
        <v>141</v>
      </c>
      <c r="E82" s="12">
        <v>21.22</v>
      </c>
      <c r="F82" s="12">
        <v>29.5</v>
      </c>
      <c r="G82" s="13">
        <f t="shared" si="3"/>
        <v>625.99</v>
      </c>
    </row>
    <row r="83" spans="1:7" ht="21.6" x14ac:dyDescent="0.3">
      <c r="A83" s="10" t="s">
        <v>143</v>
      </c>
      <c r="B83" s="10" t="s">
        <v>13</v>
      </c>
      <c r="C83" s="10" t="s">
        <v>82</v>
      </c>
      <c r="D83" s="11" t="s">
        <v>144</v>
      </c>
      <c r="E83" s="12">
        <v>4</v>
      </c>
      <c r="F83" s="12">
        <v>38.5</v>
      </c>
      <c r="G83" s="13">
        <f t="shared" si="3"/>
        <v>154</v>
      </c>
    </row>
    <row r="84" spans="1:7" ht="21.6" x14ac:dyDescent="0.3">
      <c r="A84" s="10" t="s">
        <v>145</v>
      </c>
      <c r="B84" s="10" t="s">
        <v>13</v>
      </c>
      <c r="C84" s="10" t="s">
        <v>82</v>
      </c>
      <c r="D84" s="11" t="s">
        <v>144</v>
      </c>
      <c r="E84" s="12">
        <v>1</v>
      </c>
      <c r="F84" s="12">
        <v>35</v>
      </c>
      <c r="G84" s="13">
        <f t="shared" si="3"/>
        <v>35</v>
      </c>
    </row>
    <row r="85" spans="1:7" ht="21.6" x14ac:dyDescent="0.3">
      <c r="A85" s="10" t="s">
        <v>146</v>
      </c>
      <c r="B85" s="10" t="s">
        <v>13</v>
      </c>
      <c r="C85" s="10" t="s">
        <v>52</v>
      </c>
      <c r="D85" s="11" t="s">
        <v>147</v>
      </c>
      <c r="E85" s="12">
        <v>4.1900000000000004</v>
      </c>
      <c r="F85" s="12">
        <v>12.5</v>
      </c>
      <c r="G85" s="13">
        <f t="shared" si="3"/>
        <v>52.38</v>
      </c>
    </row>
    <row r="86" spans="1:7" ht="21.6" x14ac:dyDescent="0.3">
      <c r="A86" s="10" t="s">
        <v>148</v>
      </c>
      <c r="B86" s="10" t="s">
        <v>13</v>
      </c>
      <c r="C86" s="10" t="s">
        <v>52</v>
      </c>
      <c r="D86" s="11" t="s">
        <v>149</v>
      </c>
      <c r="E86" s="12">
        <v>4.51</v>
      </c>
      <c r="F86" s="12">
        <v>12.5</v>
      </c>
      <c r="G86" s="13">
        <f t="shared" si="3"/>
        <v>56.38</v>
      </c>
    </row>
    <row r="87" spans="1:7" x14ac:dyDescent="0.3">
      <c r="A87" s="14"/>
      <c r="B87" s="14"/>
      <c r="C87" s="14"/>
      <c r="D87" s="15" t="s">
        <v>150</v>
      </c>
      <c r="E87" s="12">
        <v>1</v>
      </c>
      <c r="F87" s="9">
        <f>SUM(G78:G86)</f>
        <v>2693.3900000000003</v>
      </c>
      <c r="G87" s="9">
        <f>ROUND(F87*E87,2)</f>
        <v>2693.39</v>
      </c>
    </row>
    <row r="88" spans="1:7" ht="0.9" customHeight="1" x14ac:dyDescent="0.3">
      <c r="A88" s="17"/>
      <c r="B88" s="17"/>
      <c r="C88" s="17"/>
      <c r="D88" s="18"/>
      <c r="E88" s="17"/>
      <c r="F88" s="17"/>
      <c r="G88" s="17"/>
    </row>
    <row r="89" spans="1:7" x14ac:dyDescent="0.3">
      <c r="A89" s="19" t="s">
        <v>151</v>
      </c>
      <c r="B89" s="19" t="s">
        <v>9</v>
      </c>
      <c r="C89" s="19" t="s">
        <v>10</v>
      </c>
      <c r="D89" s="20" t="s">
        <v>152</v>
      </c>
      <c r="E89" s="9">
        <f>E95</f>
        <v>1</v>
      </c>
      <c r="F89" s="9">
        <f>F95</f>
        <v>1504.95</v>
      </c>
      <c r="G89" s="9">
        <f>G95</f>
        <v>1504.95</v>
      </c>
    </row>
    <row r="90" spans="1:7" ht="21.6" x14ac:dyDescent="0.3">
      <c r="A90" s="10" t="s">
        <v>153</v>
      </c>
      <c r="B90" s="10" t="s">
        <v>13</v>
      </c>
      <c r="C90" s="10" t="s">
        <v>52</v>
      </c>
      <c r="D90" s="11" t="s">
        <v>154</v>
      </c>
      <c r="E90" s="12">
        <v>4.4000000000000004</v>
      </c>
      <c r="F90" s="12">
        <v>95</v>
      </c>
      <c r="G90" s="13">
        <f>ROUND(E90*F90,2)</f>
        <v>418</v>
      </c>
    </row>
    <row r="91" spans="1:7" ht="21.6" x14ac:dyDescent="0.3">
      <c r="A91" s="10" t="s">
        <v>155</v>
      </c>
      <c r="B91" s="10" t="s">
        <v>13</v>
      </c>
      <c r="C91" s="10" t="s">
        <v>82</v>
      </c>
      <c r="D91" s="11" t="s">
        <v>156</v>
      </c>
      <c r="E91" s="12">
        <v>1</v>
      </c>
      <c r="F91" s="12">
        <v>180</v>
      </c>
      <c r="G91" s="13">
        <f>ROUND(E91*F91,2)</f>
        <v>180</v>
      </c>
    </row>
    <row r="92" spans="1:7" ht="21.6" x14ac:dyDescent="0.3">
      <c r="A92" s="10" t="s">
        <v>157</v>
      </c>
      <c r="B92" s="10" t="s">
        <v>13</v>
      </c>
      <c r="C92" s="10" t="s">
        <v>52</v>
      </c>
      <c r="D92" s="11" t="s">
        <v>158</v>
      </c>
      <c r="E92" s="12">
        <v>0.52</v>
      </c>
      <c r="F92" s="12">
        <v>250</v>
      </c>
      <c r="G92" s="13">
        <f>ROUND(E92*F92,2)</f>
        <v>130</v>
      </c>
    </row>
    <row r="93" spans="1:7" ht="21.6" x14ac:dyDescent="0.3">
      <c r="A93" s="10" t="s">
        <v>159</v>
      </c>
      <c r="B93" s="10" t="s">
        <v>13</v>
      </c>
      <c r="C93" s="10" t="s">
        <v>52</v>
      </c>
      <c r="D93" s="11" t="s">
        <v>160</v>
      </c>
      <c r="E93" s="12">
        <v>4.28</v>
      </c>
      <c r="F93" s="12">
        <v>65</v>
      </c>
      <c r="G93" s="13">
        <f>ROUND(E93*F93,2)</f>
        <v>278.2</v>
      </c>
    </row>
    <row r="94" spans="1:7" ht="21.6" x14ac:dyDescent="0.3">
      <c r="A94" s="10" t="s">
        <v>161</v>
      </c>
      <c r="B94" s="10" t="s">
        <v>13</v>
      </c>
      <c r="C94" s="10" t="s">
        <v>52</v>
      </c>
      <c r="D94" s="11" t="s">
        <v>160</v>
      </c>
      <c r="E94" s="12">
        <v>5.25</v>
      </c>
      <c r="F94" s="12">
        <v>95</v>
      </c>
      <c r="G94" s="13">
        <f>ROUND(E94*F94,2)</f>
        <v>498.75</v>
      </c>
    </row>
    <row r="95" spans="1:7" x14ac:dyDescent="0.3">
      <c r="A95" s="14"/>
      <c r="B95" s="14"/>
      <c r="C95" s="14"/>
      <c r="D95" s="15" t="s">
        <v>162</v>
      </c>
      <c r="E95" s="12">
        <v>1</v>
      </c>
      <c r="F95" s="9">
        <f>SUM(G90:G94)</f>
        <v>1504.95</v>
      </c>
      <c r="G95" s="9">
        <f>ROUND(F95*E95,2)</f>
        <v>1504.95</v>
      </c>
    </row>
    <row r="96" spans="1:7" ht="0.9" customHeight="1" x14ac:dyDescent="0.3">
      <c r="A96" s="17"/>
      <c r="B96" s="17"/>
      <c r="C96" s="17"/>
      <c r="D96" s="18"/>
      <c r="E96" s="17"/>
      <c r="F96" s="17"/>
      <c r="G96" s="17"/>
    </row>
    <row r="97" spans="1:7" ht="21.6" x14ac:dyDescent="0.3">
      <c r="A97" s="19" t="s">
        <v>163</v>
      </c>
      <c r="B97" s="19" t="s">
        <v>9</v>
      </c>
      <c r="C97" s="19" t="s">
        <v>10</v>
      </c>
      <c r="D97" s="20" t="s">
        <v>164</v>
      </c>
      <c r="E97" s="9">
        <f>E116</f>
        <v>1</v>
      </c>
      <c r="F97" s="9">
        <f>F116</f>
        <v>36212.080000000002</v>
      </c>
      <c r="G97" s="9">
        <f>G116</f>
        <v>36212.080000000002</v>
      </c>
    </row>
    <row r="98" spans="1:7" ht="21.6" x14ac:dyDescent="0.3">
      <c r="A98" s="10" t="s">
        <v>165</v>
      </c>
      <c r="B98" s="10" t="s">
        <v>13</v>
      </c>
      <c r="C98" s="10" t="s">
        <v>82</v>
      </c>
      <c r="D98" s="11" t="s">
        <v>166</v>
      </c>
      <c r="E98" s="12">
        <v>1</v>
      </c>
      <c r="F98" s="12">
        <v>385</v>
      </c>
      <c r="G98" s="13">
        <f t="shared" ref="G98:G115" si="4">ROUND(E98*F98,2)</f>
        <v>385</v>
      </c>
    </row>
    <row r="99" spans="1:7" ht="21.6" x14ac:dyDescent="0.3">
      <c r="A99" s="10" t="s">
        <v>167</v>
      </c>
      <c r="B99" s="10" t="s">
        <v>13</v>
      </c>
      <c r="C99" s="10" t="s">
        <v>28</v>
      </c>
      <c r="D99" s="11" t="s">
        <v>168</v>
      </c>
      <c r="E99" s="12">
        <v>121.85</v>
      </c>
      <c r="F99" s="12">
        <v>34.5</v>
      </c>
      <c r="G99" s="13">
        <f t="shared" si="4"/>
        <v>4203.83</v>
      </c>
    </row>
    <row r="100" spans="1:7" ht="21.6" x14ac:dyDescent="0.3">
      <c r="A100" s="10" t="s">
        <v>169</v>
      </c>
      <c r="B100" s="10" t="s">
        <v>13</v>
      </c>
      <c r="C100" s="10" t="s">
        <v>82</v>
      </c>
      <c r="D100" s="11" t="s">
        <v>170</v>
      </c>
      <c r="E100" s="12">
        <v>1</v>
      </c>
      <c r="F100" s="12">
        <v>95</v>
      </c>
      <c r="G100" s="13">
        <f t="shared" si="4"/>
        <v>95</v>
      </c>
    </row>
    <row r="101" spans="1:7" ht="21.6" x14ac:dyDescent="0.3">
      <c r="A101" s="10" t="s">
        <v>171</v>
      </c>
      <c r="B101" s="10" t="s">
        <v>13</v>
      </c>
      <c r="C101" s="10" t="s">
        <v>82</v>
      </c>
      <c r="D101" s="11" t="s">
        <v>170</v>
      </c>
      <c r="E101" s="12">
        <v>4</v>
      </c>
      <c r="F101" s="12">
        <v>95</v>
      </c>
      <c r="G101" s="13">
        <f t="shared" si="4"/>
        <v>380</v>
      </c>
    </row>
    <row r="102" spans="1:7" ht="21.6" x14ac:dyDescent="0.3">
      <c r="A102" s="10" t="s">
        <v>172</v>
      </c>
      <c r="B102" s="10" t="s">
        <v>13</v>
      </c>
      <c r="C102" s="10" t="s">
        <v>82</v>
      </c>
      <c r="D102" s="11" t="s">
        <v>173</v>
      </c>
      <c r="E102" s="12">
        <v>1</v>
      </c>
      <c r="F102" s="12">
        <v>82.5</v>
      </c>
      <c r="G102" s="13">
        <f t="shared" si="4"/>
        <v>82.5</v>
      </c>
    </row>
    <row r="103" spans="1:7" ht="21.6" x14ac:dyDescent="0.3">
      <c r="A103" s="10" t="s">
        <v>174</v>
      </c>
      <c r="B103" s="10" t="s">
        <v>13</v>
      </c>
      <c r="C103" s="10" t="s">
        <v>82</v>
      </c>
      <c r="D103" s="11" t="s">
        <v>173</v>
      </c>
      <c r="E103" s="12">
        <v>3</v>
      </c>
      <c r="F103" s="12">
        <v>128.6</v>
      </c>
      <c r="G103" s="13">
        <f t="shared" si="4"/>
        <v>385.8</v>
      </c>
    </row>
    <row r="104" spans="1:7" ht="21.6" x14ac:dyDescent="0.3">
      <c r="A104" s="10" t="s">
        <v>175</v>
      </c>
      <c r="B104" s="10" t="s">
        <v>13</v>
      </c>
      <c r="C104" s="10" t="s">
        <v>82</v>
      </c>
      <c r="D104" s="11" t="s">
        <v>176</v>
      </c>
      <c r="E104" s="12">
        <v>2</v>
      </c>
      <c r="F104" s="12">
        <v>165.5</v>
      </c>
      <c r="G104" s="13">
        <f t="shared" si="4"/>
        <v>331</v>
      </c>
    </row>
    <row r="105" spans="1:7" ht="21.6" x14ac:dyDescent="0.3">
      <c r="A105" s="10" t="s">
        <v>177</v>
      </c>
      <c r="B105" s="10" t="s">
        <v>13</v>
      </c>
      <c r="C105" s="10" t="s">
        <v>82</v>
      </c>
      <c r="D105" s="11" t="s">
        <v>178</v>
      </c>
      <c r="E105" s="12">
        <v>1</v>
      </c>
      <c r="F105" s="12">
        <v>5250</v>
      </c>
      <c r="G105" s="13">
        <f t="shared" si="4"/>
        <v>5250</v>
      </c>
    </row>
    <row r="106" spans="1:7" ht="21.6" x14ac:dyDescent="0.3">
      <c r="A106" s="10" t="s">
        <v>179</v>
      </c>
      <c r="B106" s="10" t="s">
        <v>13</v>
      </c>
      <c r="C106" s="10" t="s">
        <v>52</v>
      </c>
      <c r="D106" s="11" t="s">
        <v>180</v>
      </c>
      <c r="E106" s="12">
        <v>19.7</v>
      </c>
      <c r="F106" s="12">
        <v>32.5</v>
      </c>
      <c r="G106" s="13">
        <f t="shared" si="4"/>
        <v>640.25</v>
      </c>
    </row>
    <row r="107" spans="1:7" ht="21.6" x14ac:dyDescent="0.3">
      <c r="A107" s="10" t="s">
        <v>181</v>
      </c>
      <c r="B107" s="10" t="s">
        <v>13</v>
      </c>
      <c r="C107" s="10" t="s">
        <v>52</v>
      </c>
      <c r="D107" s="11" t="s">
        <v>180</v>
      </c>
      <c r="E107" s="12">
        <v>15.16</v>
      </c>
      <c r="F107" s="12">
        <v>38.5</v>
      </c>
      <c r="G107" s="13">
        <f t="shared" si="4"/>
        <v>583.66</v>
      </c>
    </row>
    <row r="108" spans="1:7" ht="21.6" x14ac:dyDescent="0.3">
      <c r="A108" s="10" t="s">
        <v>182</v>
      </c>
      <c r="B108" s="10" t="s">
        <v>13</v>
      </c>
      <c r="C108" s="10" t="s">
        <v>52</v>
      </c>
      <c r="D108" s="11" t="s">
        <v>180</v>
      </c>
      <c r="E108" s="12">
        <v>5.12</v>
      </c>
      <c r="F108" s="12">
        <v>36.4</v>
      </c>
      <c r="G108" s="13">
        <f t="shared" si="4"/>
        <v>186.37</v>
      </c>
    </row>
    <row r="109" spans="1:7" ht="21.6" x14ac:dyDescent="0.3">
      <c r="A109" s="10" t="s">
        <v>183</v>
      </c>
      <c r="B109" s="10" t="s">
        <v>13</v>
      </c>
      <c r="C109" s="10" t="s">
        <v>52</v>
      </c>
      <c r="D109" s="11" t="s">
        <v>180</v>
      </c>
      <c r="E109" s="12">
        <v>15.09</v>
      </c>
      <c r="F109" s="12">
        <v>38.5</v>
      </c>
      <c r="G109" s="13">
        <f t="shared" si="4"/>
        <v>580.97</v>
      </c>
    </row>
    <row r="110" spans="1:7" ht="21.6" x14ac:dyDescent="0.3">
      <c r="A110" s="10" t="s">
        <v>184</v>
      </c>
      <c r="B110" s="10" t="s">
        <v>13</v>
      </c>
      <c r="C110" s="10" t="s">
        <v>82</v>
      </c>
      <c r="D110" s="11" t="s">
        <v>185</v>
      </c>
      <c r="E110" s="12">
        <v>3</v>
      </c>
      <c r="F110" s="12">
        <v>1355.8</v>
      </c>
      <c r="G110" s="13">
        <f t="shared" si="4"/>
        <v>4067.4</v>
      </c>
    </row>
    <row r="111" spans="1:7" ht="21.6" x14ac:dyDescent="0.3">
      <c r="A111" s="10" t="s">
        <v>186</v>
      </c>
      <c r="B111" s="10" t="s">
        <v>13</v>
      </c>
      <c r="C111" s="10" t="s">
        <v>82</v>
      </c>
      <c r="D111" s="11" t="s">
        <v>185</v>
      </c>
      <c r="E111" s="12">
        <v>4</v>
      </c>
      <c r="F111" s="12">
        <v>1485.5</v>
      </c>
      <c r="G111" s="13">
        <f t="shared" si="4"/>
        <v>5942</v>
      </c>
    </row>
    <row r="112" spans="1:7" ht="21.6" x14ac:dyDescent="0.3">
      <c r="A112" s="10" t="s">
        <v>187</v>
      </c>
      <c r="B112" s="10" t="s">
        <v>13</v>
      </c>
      <c r="C112" s="10" t="s">
        <v>82</v>
      </c>
      <c r="D112" s="11" t="s">
        <v>188</v>
      </c>
      <c r="E112" s="12">
        <v>1</v>
      </c>
      <c r="F112" s="12">
        <v>6850</v>
      </c>
      <c r="G112" s="13">
        <f t="shared" si="4"/>
        <v>6850</v>
      </c>
    </row>
    <row r="113" spans="1:7" ht="21.6" x14ac:dyDescent="0.3">
      <c r="A113" s="10" t="s">
        <v>189</v>
      </c>
      <c r="B113" s="10" t="s">
        <v>13</v>
      </c>
      <c r="C113" s="10" t="s">
        <v>82</v>
      </c>
      <c r="D113" s="11" t="s">
        <v>188</v>
      </c>
      <c r="E113" s="12">
        <v>1</v>
      </c>
      <c r="F113" s="12">
        <v>4985.8</v>
      </c>
      <c r="G113" s="13">
        <f t="shared" si="4"/>
        <v>4985.8</v>
      </c>
    </row>
    <row r="114" spans="1:7" ht="21.6" x14ac:dyDescent="0.3">
      <c r="A114" s="10" t="s">
        <v>190</v>
      </c>
      <c r="B114" s="10" t="s">
        <v>13</v>
      </c>
      <c r="C114" s="10" t="s">
        <v>82</v>
      </c>
      <c r="D114" s="11" t="s">
        <v>191</v>
      </c>
      <c r="E114" s="12">
        <v>2</v>
      </c>
      <c r="F114" s="12">
        <v>450</v>
      </c>
      <c r="G114" s="13">
        <f t="shared" si="4"/>
        <v>900</v>
      </c>
    </row>
    <row r="115" spans="1:7" ht="21.6" x14ac:dyDescent="0.3">
      <c r="A115" s="10" t="s">
        <v>192</v>
      </c>
      <c r="B115" s="10" t="s">
        <v>13</v>
      </c>
      <c r="C115" s="10" t="s">
        <v>52</v>
      </c>
      <c r="D115" s="11" t="s">
        <v>193</v>
      </c>
      <c r="E115" s="12">
        <v>25</v>
      </c>
      <c r="F115" s="12">
        <v>14.5</v>
      </c>
      <c r="G115" s="13">
        <f t="shared" si="4"/>
        <v>362.5</v>
      </c>
    </row>
    <row r="116" spans="1:7" x14ac:dyDescent="0.3">
      <c r="A116" s="14"/>
      <c r="B116" s="14"/>
      <c r="C116" s="14"/>
      <c r="D116" s="15" t="s">
        <v>194</v>
      </c>
      <c r="E116" s="12">
        <v>1</v>
      </c>
      <c r="F116" s="9">
        <f>SUM(G98:G115)</f>
        <v>36212.080000000002</v>
      </c>
      <c r="G116" s="9">
        <f>ROUND(F116*E116,2)</f>
        <v>36212.080000000002</v>
      </c>
    </row>
    <row r="117" spans="1:7" ht="0.9" customHeight="1" x14ac:dyDescent="0.3">
      <c r="A117" s="17"/>
      <c r="B117" s="17"/>
      <c r="C117" s="17"/>
      <c r="D117" s="18"/>
      <c r="E117" s="17"/>
      <c r="F117" s="17"/>
      <c r="G117" s="17"/>
    </row>
    <row r="118" spans="1:7" x14ac:dyDescent="0.3">
      <c r="A118" s="19" t="s">
        <v>195</v>
      </c>
      <c r="B118" s="19" t="s">
        <v>9</v>
      </c>
      <c r="C118" s="19" t="s">
        <v>10</v>
      </c>
      <c r="D118" s="20" t="s">
        <v>196</v>
      </c>
      <c r="E118" s="9">
        <f>E133</f>
        <v>1</v>
      </c>
      <c r="F118" s="9">
        <f>F133</f>
        <v>10422.34</v>
      </c>
      <c r="G118" s="9">
        <f>G133</f>
        <v>10422.34</v>
      </c>
    </row>
    <row r="119" spans="1:7" ht="21.6" x14ac:dyDescent="0.3">
      <c r="A119" s="10" t="s">
        <v>197</v>
      </c>
      <c r="B119" s="10" t="s">
        <v>13</v>
      </c>
      <c r="C119" s="10" t="s">
        <v>82</v>
      </c>
      <c r="D119" s="11" t="s">
        <v>198</v>
      </c>
      <c r="E119" s="12">
        <v>1</v>
      </c>
      <c r="F119" s="12">
        <v>855</v>
      </c>
      <c r="G119" s="13">
        <f t="shared" ref="G119:G132" si="5">ROUND(E119*F119,2)</f>
        <v>855</v>
      </c>
    </row>
    <row r="120" spans="1:7" ht="21.6" x14ac:dyDescent="0.3">
      <c r="A120" s="10" t="s">
        <v>199</v>
      </c>
      <c r="B120" s="10" t="s">
        <v>13</v>
      </c>
      <c r="C120" s="10" t="s">
        <v>82</v>
      </c>
      <c r="D120" s="11" t="s">
        <v>200</v>
      </c>
      <c r="E120" s="12">
        <v>1</v>
      </c>
      <c r="F120" s="12">
        <v>655.8</v>
      </c>
      <c r="G120" s="13">
        <f t="shared" si="5"/>
        <v>655.8</v>
      </c>
    </row>
    <row r="121" spans="1:7" ht="21.6" x14ac:dyDescent="0.3">
      <c r="A121" s="10" t="s">
        <v>201</v>
      </c>
      <c r="B121" s="10" t="s">
        <v>13</v>
      </c>
      <c r="C121" s="10" t="s">
        <v>52</v>
      </c>
      <c r="D121" s="11" t="s">
        <v>202</v>
      </c>
      <c r="E121" s="12">
        <v>6.7</v>
      </c>
      <c r="F121" s="12">
        <v>28.5</v>
      </c>
      <c r="G121" s="13">
        <f t="shared" si="5"/>
        <v>190.95</v>
      </c>
    </row>
    <row r="122" spans="1:7" ht="21.6" x14ac:dyDescent="0.3">
      <c r="A122" s="10" t="s">
        <v>203</v>
      </c>
      <c r="B122" s="10" t="s">
        <v>13</v>
      </c>
      <c r="C122" s="10" t="s">
        <v>82</v>
      </c>
      <c r="D122" s="11" t="s">
        <v>204</v>
      </c>
      <c r="E122" s="12">
        <v>1</v>
      </c>
      <c r="F122" s="12">
        <v>2855.2</v>
      </c>
      <c r="G122" s="13">
        <v>1955.8</v>
      </c>
    </row>
    <row r="123" spans="1:7" ht="21.6" x14ac:dyDescent="0.3">
      <c r="A123" s="10" t="s">
        <v>205</v>
      </c>
      <c r="B123" s="10" t="s">
        <v>13</v>
      </c>
      <c r="C123" s="10" t="s">
        <v>52</v>
      </c>
      <c r="D123" s="11" t="s">
        <v>206</v>
      </c>
      <c r="E123" s="12">
        <v>486.51</v>
      </c>
      <c r="F123" s="12">
        <v>1.45</v>
      </c>
      <c r="G123" s="13">
        <f t="shared" si="5"/>
        <v>705.44</v>
      </c>
    </row>
    <row r="124" spans="1:7" ht="21.6" x14ac:dyDescent="0.3">
      <c r="A124" s="10" t="s">
        <v>207</v>
      </c>
      <c r="B124" s="10" t="s">
        <v>13</v>
      </c>
      <c r="C124" s="10" t="s">
        <v>52</v>
      </c>
      <c r="D124" s="11" t="s">
        <v>206</v>
      </c>
      <c r="E124" s="12">
        <v>187.35</v>
      </c>
      <c r="F124" s="12">
        <v>1.85</v>
      </c>
      <c r="G124" s="13">
        <f t="shared" si="5"/>
        <v>346.6</v>
      </c>
    </row>
    <row r="125" spans="1:7" ht="21.6" x14ac:dyDescent="0.3">
      <c r="A125" s="10" t="s">
        <v>208</v>
      </c>
      <c r="B125" s="10" t="s">
        <v>13</v>
      </c>
      <c r="C125" s="10" t="s">
        <v>52</v>
      </c>
      <c r="D125" s="11" t="s">
        <v>206</v>
      </c>
      <c r="E125" s="12">
        <v>1.34</v>
      </c>
      <c r="F125" s="12">
        <v>5.5</v>
      </c>
      <c r="G125" s="13">
        <f t="shared" si="5"/>
        <v>7.37</v>
      </c>
    </row>
    <row r="126" spans="1:7" ht="21.6" x14ac:dyDescent="0.3">
      <c r="A126" s="10" t="s">
        <v>209</v>
      </c>
      <c r="B126" s="10" t="s">
        <v>13</v>
      </c>
      <c r="C126" s="10" t="s">
        <v>52</v>
      </c>
      <c r="D126" s="11" t="s">
        <v>210</v>
      </c>
      <c r="E126" s="12">
        <v>1651.41</v>
      </c>
      <c r="F126" s="12">
        <v>1.25</v>
      </c>
      <c r="G126" s="13">
        <f t="shared" si="5"/>
        <v>2064.2600000000002</v>
      </c>
    </row>
    <row r="127" spans="1:7" ht="21.6" x14ac:dyDescent="0.3">
      <c r="A127" s="10" t="s">
        <v>211</v>
      </c>
      <c r="B127" s="10" t="s">
        <v>13</v>
      </c>
      <c r="C127" s="10" t="s">
        <v>52</v>
      </c>
      <c r="D127" s="11" t="s">
        <v>210</v>
      </c>
      <c r="E127" s="12">
        <v>587.77</v>
      </c>
      <c r="F127" s="12">
        <v>1.92</v>
      </c>
      <c r="G127" s="13">
        <f t="shared" si="5"/>
        <v>1128.52</v>
      </c>
    </row>
    <row r="128" spans="1:7" ht="21.6" x14ac:dyDescent="0.3">
      <c r="A128" s="10" t="s">
        <v>212</v>
      </c>
      <c r="B128" s="10" t="s">
        <v>13</v>
      </c>
      <c r="C128" s="10" t="s">
        <v>82</v>
      </c>
      <c r="D128" s="11" t="s">
        <v>213</v>
      </c>
      <c r="E128" s="12">
        <v>17</v>
      </c>
      <c r="F128" s="12">
        <v>45.8</v>
      </c>
      <c r="G128" s="13">
        <f t="shared" si="5"/>
        <v>778.6</v>
      </c>
    </row>
    <row r="129" spans="1:7" ht="21.6" x14ac:dyDescent="0.3">
      <c r="A129" s="10" t="s">
        <v>214</v>
      </c>
      <c r="B129" s="10" t="s">
        <v>13</v>
      </c>
      <c r="C129" s="10" t="s">
        <v>82</v>
      </c>
      <c r="D129" s="11" t="s">
        <v>215</v>
      </c>
      <c r="E129" s="12">
        <v>15</v>
      </c>
      <c r="F129" s="12">
        <v>48.5</v>
      </c>
      <c r="G129" s="13">
        <f t="shared" si="5"/>
        <v>727.5</v>
      </c>
    </row>
    <row r="130" spans="1:7" ht="21.6" x14ac:dyDescent="0.3">
      <c r="A130" s="10" t="s">
        <v>216</v>
      </c>
      <c r="B130" s="10" t="s">
        <v>13</v>
      </c>
      <c r="C130" s="10" t="s">
        <v>82</v>
      </c>
      <c r="D130" s="11" t="s">
        <v>217</v>
      </c>
      <c r="E130" s="12">
        <v>10</v>
      </c>
      <c r="F130" s="12">
        <v>48.5</v>
      </c>
      <c r="G130" s="13">
        <f t="shared" si="5"/>
        <v>485</v>
      </c>
    </row>
    <row r="131" spans="1:7" ht="21.6" x14ac:dyDescent="0.3">
      <c r="A131" s="10" t="s">
        <v>218</v>
      </c>
      <c r="B131" s="10" t="s">
        <v>13</v>
      </c>
      <c r="C131" s="10" t="s">
        <v>82</v>
      </c>
      <c r="D131" s="11" t="s">
        <v>219</v>
      </c>
      <c r="E131" s="12">
        <v>3</v>
      </c>
      <c r="F131" s="12">
        <v>45.5</v>
      </c>
      <c r="G131" s="13">
        <f t="shared" si="5"/>
        <v>136.5</v>
      </c>
    </row>
    <row r="132" spans="1:7" ht="21.6" x14ac:dyDescent="0.3">
      <c r="A132" s="10" t="s">
        <v>220</v>
      </c>
      <c r="B132" s="10" t="s">
        <v>13</v>
      </c>
      <c r="C132" s="10" t="s">
        <v>82</v>
      </c>
      <c r="D132" s="11" t="s">
        <v>221</v>
      </c>
      <c r="E132" s="12">
        <v>1</v>
      </c>
      <c r="F132" s="12">
        <v>385</v>
      </c>
      <c r="G132" s="13">
        <f t="shared" si="5"/>
        <v>385</v>
      </c>
    </row>
    <row r="133" spans="1:7" x14ac:dyDescent="0.3">
      <c r="A133" s="14"/>
      <c r="B133" s="14"/>
      <c r="C133" s="14"/>
      <c r="D133" s="15" t="s">
        <v>222</v>
      </c>
      <c r="E133" s="12">
        <v>1</v>
      </c>
      <c r="F133" s="9">
        <f>SUM(G119:G132)</f>
        <v>10422.34</v>
      </c>
      <c r="G133" s="9">
        <f>ROUND(F133*E133,2)</f>
        <v>10422.34</v>
      </c>
    </row>
    <row r="134" spans="1:7" ht="0.9" customHeight="1" x14ac:dyDescent="0.3">
      <c r="A134" s="17"/>
      <c r="B134" s="17"/>
      <c r="C134" s="17"/>
      <c r="D134" s="18"/>
      <c r="E134" s="17"/>
      <c r="F134" s="17"/>
      <c r="G134" s="17"/>
    </row>
    <row r="135" spans="1:7" x14ac:dyDescent="0.3">
      <c r="A135" s="19" t="s">
        <v>223</v>
      </c>
      <c r="B135" s="19" t="s">
        <v>9</v>
      </c>
      <c r="C135" s="19" t="s">
        <v>10</v>
      </c>
      <c r="D135" s="20" t="s">
        <v>224</v>
      </c>
      <c r="E135" s="9">
        <f>E140</f>
        <v>1</v>
      </c>
      <c r="F135" s="9">
        <f>F140</f>
        <v>5741.86</v>
      </c>
      <c r="G135" s="9">
        <f>G140</f>
        <v>5741.86</v>
      </c>
    </row>
    <row r="136" spans="1:7" ht="21.6" x14ac:dyDescent="0.3">
      <c r="A136" s="10" t="s">
        <v>225</v>
      </c>
      <c r="B136" s="10" t="s">
        <v>13</v>
      </c>
      <c r="C136" s="10" t="s">
        <v>82</v>
      </c>
      <c r="D136" s="11" t="s">
        <v>226</v>
      </c>
      <c r="E136" s="12">
        <v>12</v>
      </c>
      <c r="F136" s="12">
        <v>78.2</v>
      </c>
      <c r="G136" s="13">
        <f>ROUND(E136*F136,2)</f>
        <v>938.4</v>
      </c>
    </row>
    <row r="137" spans="1:7" ht="21.6" x14ac:dyDescent="0.3">
      <c r="A137" s="10" t="s">
        <v>227</v>
      </c>
      <c r="B137" s="10" t="s">
        <v>13</v>
      </c>
      <c r="C137" s="10" t="s">
        <v>82</v>
      </c>
      <c r="D137" s="11" t="s">
        <v>228</v>
      </c>
      <c r="E137" s="12">
        <v>7</v>
      </c>
      <c r="F137" s="12">
        <v>92.2</v>
      </c>
      <c r="G137" s="13">
        <f>ROUND(E137*F137,2)</f>
        <v>645.4</v>
      </c>
    </row>
    <row r="138" spans="1:7" ht="21.6" x14ac:dyDescent="0.3">
      <c r="A138" s="10" t="s">
        <v>229</v>
      </c>
      <c r="B138" s="10" t="s">
        <v>13</v>
      </c>
      <c r="C138" s="10" t="s">
        <v>82</v>
      </c>
      <c r="D138" s="11" t="s">
        <v>230</v>
      </c>
      <c r="E138" s="12">
        <v>79.319999999999993</v>
      </c>
      <c r="F138" s="12">
        <v>38.5</v>
      </c>
      <c r="G138" s="13">
        <f>ROUND(E138*F138,2)</f>
        <v>3053.82</v>
      </c>
    </row>
    <row r="139" spans="1:7" ht="21.6" x14ac:dyDescent="0.3">
      <c r="A139" s="10" t="s">
        <v>231</v>
      </c>
      <c r="B139" s="10" t="s">
        <v>13</v>
      </c>
      <c r="C139" s="10" t="s">
        <v>82</v>
      </c>
      <c r="D139" s="11" t="s">
        <v>232</v>
      </c>
      <c r="E139" s="12">
        <v>25.8</v>
      </c>
      <c r="F139" s="12">
        <v>42.8</v>
      </c>
      <c r="G139" s="13">
        <f>ROUND(E139*F139,2)</f>
        <v>1104.24</v>
      </c>
    </row>
    <row r="140" spans="1:7" x14ac:dyDescent="0.3">
      <c r="A140" s="14"/>
      <c r="B140" s="14"/>
      <c r="C140" s="14"/>
      <c r="D140" s="15" t="s">
        <v>233</v>
      </c>
      <c r="E140" s="12">
        <v>1</v>
      </c>
      <c r="F140" s="9">
        <f>SUM(G136:G139)</f>
        <v>5741.86</v>
      </c>
      <c r="G140" s="9">
        <f>ROUND(F140*E140,2)</f>
        <v>5741.86</v>
      </c>
    </row>
    <row r="141" spans="1:7" ht="0.9" customHeight="1" x14ac:dyDescent="0.3">
      <c r="A141" s="17"/>
      <c r="B141" s="17"/>
      <c r="C141" s="17"/>
      <c r="D141" s="18"/>
      <c r="E141" s="17"/>
      <c r="F141" s="17"/>
      <c r="G141" s="17"/>
    </row>
    <row r="142" spans="1:7" x14ac:dyDescent="0.3">
      <c r="A142" s="19" t="s">
        <v>234</v>
      </c>
      <c r="B142" s="19" t="s">
        <v>9</v>
      </c>
      <c r="C142" s="19" t="s">
        <v>10</v>
      </c>
      <c r="D142" s="20" t="s">
        <v>235</v>
      </c>
      <c r="E142" s="9">
        <f>E148</f>
        <v>1</v>
      </c>
      <c r="F142" s="9">
        <f>F148</f>
        <v>881</v>
      </c>
      <c r="G142" s="9">
        <f>G148</f>
        <v>881</v>
      </c>
    </row>
    <row r="143" spans="1:7" ht="21.6" x14ac:dyDescent="0.3">
      <c r="A143" s="10" t="s">
        <v>236</v>
      </c>
      <c r="B143" s="10" t="s">
        <v>13</v>
      </c>
      <c r="C143" s="10" t="s">
        <v>82</v>
      </c>
      <c r="D143" s="11" t="s">
        <v>237</v>
      </c>
      <c r="E143" s="12">
        <v>7</v>
      </c>
      <c r="F143" s="12">
        <v>85</v>
      </c>
      <c r="G143" s="13">
        <f>ROUND(E143*F143,2)</f>
        <v>595</v>
      </c>
    </row>
    <row r="144" spans="1:7" ht="21.6" x14ac:dyDescent="0.3">
      <c r="A144" s="10" t="s">
        <v>238</v>
      </c>
      <c r="B144" s="10" t="s">
        <v>13</v>
      </c>
      <c r="C144" s="10" t="s">
        <v>82</v>
      </c>
      <c r="D144" s="11" t="s">
        <v>239</v>
      </c>
      <c r="E144" s="12">
        <v>3</v>
      </c>
      <c r="F144" s="12">
        <v>15</v>
      </c>
      <c r="G144" s="13">
        <f>ROUND(E144*F144,2)</f>
        <v>45</v>
      </c>
    </row>
    <row r="145" spans="1:7" ht="21.6" x14ac:dyDescent="0.3">
      <c r="A145" s="10" t="s">
        <v>240</v>
      </c>
      <c r="B145" s="10" t="s">
        <v>13</v>
      </c>
      <c r="C145" s="10" t="s">
        <v>82</v>
      </c>
      <c r="D145" s="11" t="s">
        <v>241</v>
      </c>
      <c r="E145" s="12">
        <v>3</v>
      </c>
      <c r="F145" s="12">
        <v>15</v>
      </c>
      <c r="G145" s="13">
        <f>ROUND(E145*F145,2)</f>
        <v>45</v>
      </c>
    </row>
    <row r="146" spans="1:7" ht="21.6" x14ac:dyDescent="0.3">
      <c r="A146" s="10" t="s">
        <v>242</v>
      </c>
      <c r="B146" s="10" t="s">
        <v>13</v>
      </c>
      <c r="C146" s="10" t="s">
        <v>82</v>
      </c>
      <c r="D146" s="11" t="s">
        <v>243</v>
      </c>
      <c r="E146" s="12">
        <v>2</v>
      </c>
      <c r="F146" s="12">
        <v>55.5</v>
      </c>
      <c r="G146" s="13">
        <f>ROUND(E146*F146,2)</f>
        <v>111</v>
      </c>
    </row>
    <row r="147" spans="1:7" ht="21.6" x14ac:dyDescent="0.3">
      <c r="A147" s="10" t="s">
        <v>78</v>
      </c>
      <c r="B147" s="10" t="s">
        <v>13</v>
      </c>
      <c r="C147" s="10" t="s">
        <v>82</v>
      </c>
      <c r="D147" s="11" t="s">
        <v>244</v>
      </c>
      <c r="E147" s="12">
        <v>1</v>
      </c>
      <c r="F147" s="12">
        <v>85</v>
      </c>
      <c r="G147" s="13">
        <f>ROUND(E147*F147,2)</f>
        <v>85</v>
      </c>
    </row>
    <row r="148" spans="1:7" x14ac:dyDescent="0.3">
      <c r="A148" s="14"/>
      <c r="B148" s="14"/>
      <c r="C148" s="14"/>
      <c r="D148" s="15" t="s">
        <v>245</v>
      </c>
      <c r="E148" s="12">
        <v>1</v>
      </c>
      <c r="F148" s="9">
        <f>SUM(G143:G147)</f>
        <v>881</v>
      </c>
      <c r="G148" s="9">
        <f>ROUND(F148*E148,2)</f>
        <v>881</v>
      </c>
    </row>
    <row r="149" spans="1:7" ht="0.9" customHeight="1" x14ac:dyDescent="0.3">
      <c r="A149" s="17"/>
      <c r="B149" s="17"/>
      <c r="C149" s="17"/>
      <c r="D149" s="18"/>
      <c r="E149" s="17"/>
      <c r="F149" s="17"/>
      <c r="G149" s="17"/>
    </row>
    <row r="150" spans="1:7" x14ac:dyDescent="0.3">
      <c r="A150" s="14"/>
      <c r="B150" s="14"/>
      <c r="C150" s="14"/>
      <c r="D150" s="15" t="s">
        <v>246</v>
      </c>
      <c r="E150" s="16">
        <v>1</v>
      </c>
      <c r="F150" s="9">
        <f>G87+G95+G116+G133+G140+G148</f>
        <v>57455.619999999995</v>
      </c>
      <c r="G150" s="9">
        <f>ROUND(F150*E150,2)</f>
        <v>57455.62</v>
      </c>
    </row>
    <row r="151" spans="1:7" ht="0.9" customHeight="1" x14ac:dyDescent="0.3">
      <c r="A151" s="17"/>
      <c r="B151" s="17"/>
      <c r="C151" s="17"/>
      <c r="D151" s="18"/>
      <c r="E151" s="17"/>
      <c r="F151" s="17"/>
      <c r="G151" s="17"/>
    </row>
    <row r="152" spans="1:7" x14ac:dyDescent="0.3">
      <c r="A152" s="6" t="s">
        <v>247</v>
      </c>
      <c r="B152" s="6" t="s">
        <v>9</v>
      </c>
      <c r="C152" s="6" t="s">
        <v>10</v>
      </c>
      <c r="D152" s="7" t="s">
        <v>248</v>
      </c>
      <c r="E152" s="8">
        <f>E160</f>
        <v>1</v>
      </c>
      <c r="F152" s="9">
        <f>F160</f>
        <v>9277.2999999999993</v>
      </c>
      <c r="G152" s="9">
        <f>G160</f>
        <v>9277.2999999999993</v>
      </c>
    </row>
    <row r="153" spans="1:7" ht="21.6" x14ac:dyDescent="0.3">
      <c r="A153" s="10" t="s">
        <v>249</v>
      </c>
      <c r="B153" s="10" t="s">
        <v>13</v>
      </c>
      <c r="C153" s="10" t="s">
        <v>82</v>
      </c>
      <c r="D153" s="11" t="s">
        <v>250</v>
      </c>
      <c r="E153" s="12">
        <v>2</v>
      </c>
      <c r="F153" s="12">
        <v>495</v>
      </c>
      <c r="G153" s="13">
        <f t="shared" ref="G153:G159" si="6">ROUND(E153*F153,2)</f>
        <v>990</v>
      </c>
    </row>
    <row r="154" spans="1:7" ht="21.6" x14ac:dyDescent="0.3">
      <c r="A154" s="10" t="s">
        <v>251</v>
      </c>
      <c r="B154" s="10" t="s">
        <v>13</v>
      </c>
      <c r="C154" s="10" t="s">
        <v>82</v>
      </c>
      <c r="D154" s="11" t="s">
        <v>252</v>
      </c>
      <c r="E154" s="12">
        <v>2</v>
      </c>
      <c r="F154" s="12">
        <v>395</v>
      </c>
      <c r="G154" s="13">
        <f t="shared" si="6"/>
        <v>790</v>
      </c>
    </row>
    <row r="155" spans="1:7" ht="21.6" x14ac:dyDescent="0.3">
      <c r="A155" s="10" t="s">
        <v>253</v>
      </c>
      <c r="B155" s="10" t="s">
        <v>13</v>
      </c>
      <c r="C155" s="10" t="s">
        <v>82</v>
      </c>
      <c r="D155" s="11" t="s">
        <v>254</v>
      </c>
      <c r="E155" s="12">
        <v>2</v>
      </c>
      <c r="F155" s="12">
        <v>145.80000000000001</v>
      </c>
      <c r="G155" s="13">
        <f t="shared" si="6"/>
        <v>291.60000000000002</v>
      </c>
    </row>
    <row r="156" spans="1:7" ht="21.6" x14ac:dyDescent="0.3">
      <c r="A156" s="10" t="s">
        <v>255</v>
      </c>
      <c r="B156" s="10" t="s">
        <v>13</v>
      </c>
      <c r="C156" s="10" t="s">
        <v>82</v>
      </c>
      <c r="D156" s="11" t="s">
        <v>256</v>
      </c>
      <c r="E156" s="12">
        <v>1</v>
      </c>
      <c r="F156" s="12">
        <v>2655.2</v>
      </c>
      <c r="G156" s="13">
        <f t="shared" si="6"/>
        <v>2655.2</v>
      </c>
    </row>
    <row r="157" spans="1:7" ht="21.6" x14ac:dyDescent="0.3">
      <c r="A157" s="10" t="s">
        <v>257</v>
      </c>
      <c r="B157" s="10" t="s">
        <v>13</v>
      </c>
      <c r="C157" s="10" t="s">
        <v>82</v>
      </c>
      <c r="D157" s="11" t="s">
        <v>258</v>
      </c>
      <c r="E157" s="12">
        <v>1</v>
      </c>
      <c r="F157" s="12">
        <v>455</v>
      </c>
      <c r="G157" s="13">
        <f t="shared" si="6"/>
        <v>455</v>
      </c>
    </row>
    <row r="158" spans="1:7" ht="21.6" x14ac:dyDescent="0.3">
      <c r="A158" s="10" t="s">
        <v>259</v>
      </c>
      <c r="B158" s="10" t="s">
        <v>13</v>
      </c>
      <c r="C158" s="10" t="s">
        <v>82</v>
      </c>
      <c r="D158" s="11" t="s">
        <v>260</v>
      </c>
      <c r="E158" s="12">
        <v>1</v>
      </c>
      <c r="F158" s="12">
        <v>2240.5</v>
      </c>
      <c r="G158" s="13">
        <f t="shared" si="6"/>
        <v>2240.5</v>
      </c>
    </row>
    <row r="159" spans="1:7" ht="21.6" x14ac:dyDescent="0.3">
      <c r="A159" s="10" t="s">
        <v>261</v>
      </c>
      <c r="B159" s="10" t="s">
        <v>13</v>
      </c>
      <c r="C159" s="10" t="s">
        <v>82</v>
      </c>
      <c r="D159" s="11" t="s">
        <v>262</v>
      </c>
      <c r="E159" s="12">
        <v>1</v>
      </c>
      <c r="F159" s="12">
        <v>1855</v>
      </c>
      <c r="G159" s="13">
        <f t="shared" si="6"/>
        <v>1855</v>
      </c>
    </row>
    <row r="160" spans="1:7" x14ac:dyDescent="0.3">
      <c r="A160" s="14"/>
      <c r="B160" s="14"/>
      <c r="C160" s="14"/>
      <c r="D160" s="15" t="s">
        <v>263</v>
      </c>
      <c r="E160" s="16">
        <v>1</v>
      </c>
      <c r="F160" s="9">
        <f>SUM(G153:G159)</f>
        <v>9277.2999999999993</v>
      </c>
      <c r="G160" s="9">
        <f>ROUND(F160*E160,2)</f>
        <v>9277.2999999999993</v>
      </c>
    </row>
    <row r="161" spans="1:7" ht="0.9" customHeight="1" x14ac:dyDescent="0.3">
      <c r="A161" s="17"/>
      <c r="B161" s="17"/>
      <c r="C161" s="17"/>
      <c r="D161" s="18"/>
      <c r="E161" s="17"/>
      <c r="F161" s="17"/>
      <c r="G161" s="17"/>
    </row>
    <row r="162" spans="1:7" x14ac:dyDescent="0.3">
      <c r="A162" s="6" t="s">
        <v>264</v>
      </c>
      <c r="B162" s="6" t="s">
        <v>9</v>
      </c>
      <c r="C162" s="6" t="s">
        <v>10</v>
      </c>
      <c r="D162" s="7" t="s">
        <v>265</v>
      </c>
      <c r="E162" s="8">
        <f>E165</f>
        <v>1</v>
      </c>
      <c r="F162" s="9">
        <f>F165</f>
        <v>590</v>
      </c>
      <c r="G162" s="9">
        <f>G165</f>
        <v>590</v>
      </c>
    </row>
    <row r="163" spans="1:7" ht="21.6" x14ac:dyDescent="0.3">
      <c r="A163" s="10" t="s">
        <v>266</v>
      </c>
      <c r="B163" s="10" t="s">
        <v>13</v>
      </c>
      <c r="C163" s="10" t="s">
        <v>82</v>
      </c>
      <c r="D163" s="11" t="s">
        <v>267</v>
      </c>
      <c r="E163" s="12">
        <v>1</v>
      </c>
      <c r="F163" s="12">
        <v>295</v>
      </c>
      <c r="G163" s="13">
        <f>ROUND(E163*F163,2)</f>
        <v>295</v>
      </c>
    </row>
    <row r="164" spans="1:7" ht="21.6" x14ac:dyDescent="0.3">
      <c r="A164" s="10" t="s">
        <v>268</v>
      </c>
      <c r="B164" s="10" t="s">
        <v>13</v>
      </c>
      <c r="C164" s="10" t="s">
        <v>82</v>
      </c>
      <c r="D164" s="11" t="s">
        <v>269</v>
      </c>
      <c r="E164" s="12">
        <v>1</v>
      </c>
      <c r="F164" s="12">
        <v>295</v>
      </c>
      <c r="G164" s="13">
        <f>ROUND(E164*F164,2)</f>
        <v>295</v>
      </c>
    </row>
    <row r="165" spans="1:7" x14ac:dyDescent="0.3">
      <c r="A165" s="14"/>
      <c r="B165" s="14"/>
      <c r="C165" s="14"/>
      <c r="D165" s="15" t="s">
        <v>270</v>
      </c>
      <c r="E165" s="16">
        <v>1</v>
      </c>
      <c r="F165" s="9">
        <f>SUM(G163:G164)</f>
        <v>590</v>
      </c>
      <c r="G165" s="9">
        <f>ROUND(F165*E165,2)</f>
        <v>590</v>
      </c>
    </row>
    <row r="166" spans="1:7" ht="0.9" customHeight="1" x14ac:dyDescent="0.3">
      <c r="A166" s="17"/>
      <c r="B166" s="17"/>
      <c r="C166" s="17"/>
      <c r="D166" s="18"/>
      <c r="E166" s="17"/>
      <c r="F166" s="17"/>
      <c r="G166" s="17"/>
    </row>
    <row r="167" spans="1:7" x14ac:dyDescent="0.3">
      <c r="A167" s="6" t="s">
        <v>271</v>
      </c>
      <c r="B167" s="6" t="s">
        <v>9</v>
      </c>
      <c r="C167" s="6" t="s">
        <v>10</v>
      </c>
      <c r="D167" s="7" t="s">
        <v>272</v>
      </c>
      <c r="E167" s="8">
        <f>E169</f>
        <v>1</v>
      </c>
      <c r="F167" s="9">
        <f>F169</f>
        <v>0</v>
      </c>
      <c r="G167" s="9">
        <f>G169</f>
        <v>0</v>
      </c>
    </row>
    <row r="168" spans="1:7" ht="21.6" x14ac:dyDescent="0.3">
      <c r="A168" s="10" t="s">
        <v>273</v>
      </c>
      <c r="B168" s="10" t="s">
        <v>13</v>
      </c>
      <c r="C168" s="10" t="s">
        <v>82</v>
      </c>
      <c r="D168" s="11" t="s">
        <v>274</v>
      </c>
      <c r="E168" s="12">
        <v>1</v>
      </c>
      <c r="F168" s="12"/>
      <c r="G168" s="13">
        <f>ROUND(E168*F168,2)</f>
        <v>0</v>
      </c>
    </row>
    <row r="169" spans="1:7" x14ac:dyDescent="0.3">
      <c r="A169" s="14"/>
      <c r="B169" s="14"/>
      <c r="C169" s="14"/>
      <c r="D169" s="15" t="s">
        <v>275</v>
      </c>
      <c r="E169" s="16">
        <v>1</v>
      </c>
      <c r="F169" s="9">
        <f>G168</f>
        <v>0</v>
      </c>
      <c r="G169" s="9">
        <f>ROUND(F169*E169,2)</f>
        <v>0</v>
      </c>
    </row>
    <row r="170" spans="1:7" ht="0.9" customHeight="1" x14ac:dyDescent="0.3">
      <c r="A170" s="17"/>
      <c r="B170" s="17"/>
      <c r="C170" s="17"/>
      <c r="D170" s="18"/>
      <c r="E170" s="17"/>
      <c r="F170" s="17"/>
      <c r="G170" s="17"/>
    </row>
    <row r="171" spans="1:7" x14ac:dyDescent="0.3">
      <c r="A171" s="14"/>
      <c r="B171" s="14"/>
      <c r="C171" s="14"/>
      <c r="D171" s="15"/>
      <c r="E171" s="16">
        <v>1</v>
      </c>
      <c r="F171" s="9">
        <f>G9+G20+G30+G37+G41+G53+G60+G64+G69+G74+G150+G160+G165+G169</f>
        <v>138181.62999999998</v>
      </c>
      <c r="G171" s="9">
        <f>ROUND(F171*E171,2)</f>
        <v>138181.63</v>
      </c>
    </row>
    <row r="172" spans="1:7" x14ac:dyDescent="0.3">
      <c r="A172" s="14"/>
      <c r="B172" s="14"/>
      <c r="C172" s="14"/>
      <c r="D172" s="21"/>
      <c r="E172" s="14"/>
      <c r="F172" s="14"/>
      <c r="G172" s="14"/>
    </row>
  </sheetData>
  <dataValidations count="1">
    <dataValidation type="list" allowBlank="1" showInputMessage="1" showErrorMessage="1" sqref="B3:B172" xr:uid="{628EC6CC-F997-4B4F-93DF-CA1697F4FAD2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García</dc:creator>
  <cp:lastModifiedBy>Antonio García</cp:lastModifiedBy>
  <dcterms:created xsi:type="dcterms:W3CDTF">2026-03-01T19:13:25Z</dcterms:created>
  <dcterms:modified xsi:type="dcterms:W3CDTF">2026-03-01T19:14:26Z</dcterms:modified>
</cp:coreProperties>
</file>