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ynergym-my.sharepoint.com/personal/zoilo_espana_synergym_es/Documents/Open/2026/14º Alzira/03 Proyecto/Proy Ejecucion/0 Inicial/01/02 MEDICIONES/"/>
    </mc:Choice>
  </mc:AlternateContent>
  <xr:revisionPtr revIDLastSave="0" documentId="8_{DDE909C8-9BF4-4E57-A174-D3BAEB7AA1D0}" xr6:coauthVersionLast="47" xr6:coauthVersionMax="47" xr10:uidLastSave="{00000000-0000-0000-0000-000000000000}"/>
  <bookViews>
    <workbookView xWindow="-120" yWindow="-120" windowWidth="29040" windowHeight="16440" xr2:uid="{BA768223-A557-400F-BE16-1E800AC8FB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9" i="1" l="1"/>
  <c r="F409" i="1"/>
  <c r="G405" i="1"/>
  <c r="G407" i="1"/>
  <c r="E405" i="1"/>
  <c r="F405" i="1"/>
  <c r="F407" i="1"/>
  <c r="G406" i="1"/>
  <c r="G401" i="1"/>
  <c r="G403" i="1"/>
  <c r="E401" i="1"/>
  <c r="F401" i="1"/>
  <c r="F403" i="1"/>
  <c r="G402" i="1"/>
  <c r="G379" i="1"/>
  <c r="G399" i="1"/>
  <c r="E379" i="1"/>
  <c r="F379" i="1"/>
  <c r="F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24" i="1"/>
  <c r="G377" i="1"/>
  <c r="E324" i="1"/>
  <c r="F324" i="1"/>
  <c r="F377" i="1"/>
  <c r="G366" i="1"/>
  <c r="G375" i="1"/>
  <c r="E366" i="1"/>
  <c r="F366" i="1"/>
  <c r="F375" i="1"/>
  <c r="G374" i="1"/>
  <c r="G373" i="1"/>
  <c r="G372" i="1"/>
  <c r="G371" i="1"/>
  <c r="G370" i="1"/>
  <c r="G369" i="1"/>
  <c r="G368" i="1"/>
  <c r="G367" i="1"/>
  <c r="G349" i="1"/>
  <c r="G364" i="1"/>
  <c r="E349" i="1"/>
  <c r="F349" i="1"/>
  <c r="F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25" i="1"/>
  <c r="G347" i="1"/>
  <c r="E325" i="1"/>
  <c r="F325" i="1"/>
  <c r="F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241" i="1"/>
  <c r="G322" i="1"/>
  <c r="E241" i="1"/>
  <c r="F241" i="1"/>
  <c r="F322" i="1"/>
  <c r="G301" i="1"/>
  <c r="G320" i="1"/>
  <c r="E301" i="1"/>
  <c r="F301" i="1"/>
  <c r="F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276" i="1"/>
  <c r="G299" i="1"/>
  <c r="E276" i="1"/>
  <c r="F276" i="1"/>
  <c r="F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66" i="1"/>
  <c r="G274" i="1"/>
  <c r="E266" i="1"/>
  <c r="F266" i="1"/>
  <c r="F274" i="1"/>
  <c r="G273" i="1"/>
  <c r="G272" i="1"/>
  <c r="G271" i="1"/>
  <c r="G270" i="1"/>
  <c r="G269" i="1"/>
  <c r="G268" i="1"/>
  <c r="G267" i="1"/>
  <c r="G242" i="1"/>
  <c r="G264" i="1"/>
  <c r="E242" i="1"/>
  <c r="F242" i="1"/>
  <c r="F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178" i="1"/>
  <c r="G239" i="1"/>
  <c r="E178" i="1"/>
  <c r="F178" i="1"/>
  <c r="F239" i="1"/>
  <c r="G230" i="1"/>
  <c r="G237" i="1"/>
  <c r="E230" i="1"/>
  <c r="F230" i="1"/>
  <c r="F237" i="1"/>
  <c r="G236" i="1"/>
  <c r="G235" i="1"/>
  <c r="G234" i="1"/>
  <c r="G233" i="1"/>
  <c r="G232" i="1"/>
  <c r="G231" i="1"/>
  <c r="G219" i="1"/>
  <c r="G228" i="1"/>
  <c r="E219" i="1"/>
  <c r="F219" i="1"/>
  <c r="F228" i="1"/>
  <c r="G227" i="1"/>
  <c r="G226" i="1"/>
  <c r="G225" i="1"/>
  <c r="G224" i="1"/>
  <c r="G223" i="1"/>
  <c r="G222" i="1"/>
  <c r="G221" i="1"/>
  <c r="G220" i="1"/>
  <c r="G205" i="1"/>
  <c r="G217" i="1"/>
  <c r="E205" i="1"/>
  <c r="F205" i="1"/>
  <c r="F217" i="1"/>
  <c r="G216" i="1"/>
  <c r="G215" i="1"/>
  <c r="G214" i="1"/>
  <c r="G213" i="1"/>
  <c r="G212" i="1"/>
  <c r="G211" i="1"/>
  <c r="G210" i="1"/>
  <c r="G209" i="1"/>
  <c r="G208" i="1"/>
  <c r="G207" i="1"/>
  <c r="G206" i="1"/>
  <c r="G179" i="1"/>
  <c r="G203" i="1"/>
  <c r="E179" i="1"/>
  <c r="F179" i="1"/>
  <c r="F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60" i="1"/>
  <c r="G176" i="1"/>
  <c r="E160" i="1"/>
  <c r="F160" i="1"/>
  <c r="F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38" i="1"/>
  <c r="G158" i="1"/>
  <c r="E138" i="1"/>
  <c r="F138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22" i="1"/>
  <c r="G136" i="1"/>
  <c r="E122" i="1"/>
  <c r="F122" i="1"/>
  <c r="F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03" i="1"/>
  <c r="G120" i="1"/>
  <c r="E103" i="1"/>
  <c r="F103" i="1"/>
  <c r="F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85" i="1"/>
  <c r="G101" i="1"/>
  <c r="E85" i="1"/>
  <c r="F85" i="1"/>
  <c r="F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40" i="1"/>
  <c r="G83" i="1"/>
  <c r="E40" i="1"/>
  <c r="F40" i="1"/>
  <c r="F83" i="1"/>
  <c r="G60" i="1"/>
  <c r="G81" i="1"/>
  <c r="E60" i="1"/>
  <c r="F60" i="1"/>
  <c r="F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5" i="1"/>
  <c r="G58" i="1"/>
  <c r="E55" i="1"/>
  <c r="F55" i="1"/>
  <c r="F58" i="1"/>
  <c r="G57" i="1"/>
  <c r="G56" i="1"/>
  <c r="G45" i="1"/>
  <c r="G53" i="1"/>
  <c r="E45" i="1"/>
  <c r="F45" i="1"/>
  <c r="F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1" i="1"/>
  <c r="G38" i="1"/>
  <c r="E31" i="1"/>
  <c r="F31" i="1"/>
  <c r="F38" i="1"/>
  <c r="G37" i="1"/>
  <c r="G36" i="1"/>
  <c r="G35" i="1"/>
  <c r="G34" i="1"/>
  <c r="G33" i="1"/>
  <c r="G32" i="1"/>
  <c r="G4" i="1"/>
  <c r="G29" i="1"/>
  <c r="E4" i="1"/>
  <c r="F4" i="1"/>
  <c r="F29" i="1"/>
  <c r="G25" i="1"/>
  <c r="G27" i="1"/>
  <c r="E25" i="1"/>
  <c r="F25" i="1"/>
  <c r="F27" i="1"/>
  <c r="G26" i="1"/>
  <c r="G21" i="1"/>
  <c r="G23" i="1"/>
  <c r="E21" i="1"/>
  <c r="F21" i="1"/>
  <c r="F23" i="1"/>
  <c r="G22" i="1"/>
  <c r="G14" i="1"/>
  <c r="G19" i="1"/>
  <c r="E14" i="1"/>
  <c r="F14" i="1"/>
  <c r="F19" i="1"/>
  <c r="G18" i="1"/>
  <c r="G17" i="1"/>
  <c r="G16" i="1"/>
  <c r="G15" i="1"/>
  <c r="G10" i="1"/>
  <c r="G12" i="1"/>
  <c r="E10" i="1"/>
  <c r="F10" i="1"/>
  <c r="F12" i="1"/>
  <c r="G11" i="1"/>
  <c r="G5" i="1"/>
  <c r="G8" i="1"/>
  <c r="E5" i="1"/>
  <c r="F5" i="1"/>
  <c r="F8" i="1"/>
  <c r="G7" i="1"/>
  <c r="G6" i="1"/>
</calcChain>
</file>

<file path=xl/sharedStrings.xml><?xml version="1.0" encoding="utf-8"?>
<sst xmlns="http://schemas.openxmlformats.org/spreadsheetml/2006/main" count="1392" uniqueCount="729">
  <si>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</si>
  <si>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</si>
  <si>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</si>
  <si>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</si>
  <si>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</si>
  <si>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</si>
  <si>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</si>
  <si>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</si>
  <si>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</si>
  <si>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</si>
  <si>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</si>
  <si>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</si>
  <si>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 xml:space="preserve">SG0101       </t>
  </si>
  <si>
    <t>Demolición Fachada</t>
  </si>
  <si>
    <t xml:space="preserve">I_REP REJ    </t>
  </si>
  <si>
    <t>Reparación apuertura tras demolición de cierre metálico</t>
  </si>
  <si>
    <t>Partida</t>
  </si>
  <si>
    <t>m2</t>
  </si>
  <si>
    <t xml:space="preserve">I_CH.AR      </t>
  </si>
  <si>
    <t>Limpieza de fachada mediante chorro de agua</t>
  </si>
  <si>
    <t>SG0101</t>
  </si>
  <si>
    <t xml:space="preserve">PRE          </t>
  </si>
  <si>
    <t>Demolición Estructura</t>
  </si>
  <si>
    <t xml:space="preserve">01010EA      </t>
  </si>
  <si>
    <t>Adecuación rampa mediante picado</t>
  </si>
  <si>
    <t>m²</t>
  </si>
  <si>
    <t>PRE</t>
  </si>
  <si>
    <t xml:space="preserve">SG0103       </t>
  </si>
  <si>
    <t>Demolición Albañilería</t>
  </si>
  <si>
    <t xml:space="preserve">01019        </t>
  </si>
  <si>
    <t>Desmontaje de cierre metálico</t>
  </si>
  <si>
    <t xml:space="preserve">01040        </t>
  </si>
  <si>
    <t>Desmontaje de carpintería exterior acristalada</t>
  </si>
  <si>
    <t xml:space="preserve">I_POL.FA     </t>
  </si>
  <si>
    <t>Demolición pollete fachada</t>
  </si>
  <si>
    <t>m</t>
  </si>
  <si>
    <t xml:space="preserve">01031C       </t>
  </si>
  <si>
    <t>Demolición de partición interior de fábrica revestida e&lt;11.5cm</t>
  </si>
  <si>
    <t>SG0103</t>
  </si>
  <si>
    <t xml:space="preserve">SG0104       </t>
  </si>
  <si>
    <t>Demolición Varios</t>
  </si>
  <si>
    <t xml:space="preserve">I_LIMP       </t>
  </si>
  <si>
    <t>Limpieza de escombros con medios manuales</t>
  </si>
  <si>
    <t>SG0104</t>
  </si>
  <si>
    <t xml:space="preserve">SG0105       </t>
  </si>
  <si>
    <t>Instalaciones</t>
  </si>
  <si>
    <t xml:space="preserve">I_CUADRO     </t>
  </si>
  <si>
    <t>Desmontaje de instalación del cuadro</t>
  </si>
  <si>
    <t>PA</t>
  </si>
  <si>
    <t>SG0105</t>
  </si>
  <si>
    <t>SG01</t>
  </si>
  <si>
    <t xml:space="preserve">SG02         </t>
  </si>
  <si>
    <t>Estructuras</t>
  </si>
  <si>
    <t xml:space="preserve">I_NOTAS      </t>
  </si>
  <si>
    <t>(PREVISIÓN). A FALTA DE RECIBIR ESTUDIO ESTRUCTURAL</t>
  </si>
  <si>
    <t xml:space="preserve">020268B      </t>
  </si>
  <si>
    <t>Acero S275 JR en placa de anclaje</t>
  </si>
  <si>
    <t>kg</t>
  </si>
  <si>
    <t xml:space="preserve">E001         </t>
  </si>
  <si>
    <t>Perno conector de tornillo y placa dentada tecnaria CTCEM14/040</t>
  </si>
  <si>
    <t>u</t>
  </si>
  <si>
    <t xml:space="preserve">020269       </t>
  </si>
  <si>
    <t>Bancada de tramex para instalaciones</t>
  </si>
  <si>
    <t xml:space="preserve">EHX011       </t>
  </si>
  <si>
    <t>Forjado de losa mixta con chapa colaborante. e=10cm</t>
  </si>
  <si>
    <t xml:space="preserve">020267       </t>
  </si>
  <si>
    <t>Acero perfiles laminados en caliente en vigas de unión soldada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</si>
  <si>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</si>
  <si>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</si>
  <si>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</si>
  <si>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</si>
  <si>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</si>
  <si>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</si>
  <si>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</si>
  <si>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>C03.1</t>
  </si>
  <si>
    <t xml:space="preserve">C03.2        </t>
  </si>
  <si>
    <t>Placas de yeso (paredes)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</si>
  <si>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</si>
  <si>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</si>
  <si>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</si>
  <si>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</si>
  <si>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0324O66W     </t>
  </si>
  <si>
    <t>Trasdosado directo placa yeso 15 (1W)</t>
  </si>
  <si>
    <t xml:space="preserve">I_A.PAN      </t>
  </si>
  <si>
    <t>Placa aquapanel</t>
  </si>
  <si>
    <t xml:space="preserve">03298B       </t>
  </si>
  <si>
    <t>Trasdosado autoportante placa yeso 70+4x15 (4 FOC) EI120</t>
  </si>
  <si>
    <t xml:space="preserve">032012C4F    </t>
  </si>
  <si>
    <t>Tabique múltiple (2x15+70+2x15)/600 (4 FOC disp C) c/aisl EI120</t>
  </si>
  <si>
    <t xml:space="preserve">03259C6W     </t>
  </si>
  <si>
    <t>Trasdosado autoportante placa yeso 15 (1W disp C) c/maestras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</si>
  <si>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</si>
  <si>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</si>
  <si>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</si>
  <si>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</si>
  <si>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</si>
  <si>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</si>
  <si>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</si>
  <si>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</si>
  <si>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</si>
  <si>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</si>
  <si>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003.4.1      </t>
  </si>
  <si>
    <t>Formacion de rampas con pte 10 %</t>
  </si>
  <si>
    <t xml:space="preserve">003.4.2      </t>
  </si>
  <si>
    <t>Formacion de rampas con pte 4 %</t>
  </si>
  <si>
    <t xml:space="preserve">03433A       </t>
  </si>
  <si>
    <t>Formación de canaleta en suelo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</si>
  <si>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</si>
  <si>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</si>
  <si>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</si>
  <si>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</si>
  <si>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RO0007A      </t>
  </si>
  <si>
    <t>Apertura de zanja para colector enterrado A=30cm P=40cm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</si>
  <si>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</si>
  <si>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</si>
  <si>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</si>
  <si>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</si>
  <si>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</si>
  <si>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</si>
  <si>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</si>
  <si>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</si>
  <si>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</si>
  <si>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</si>
  <si>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</si>
  <si>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0186243      </t>
  </si>
  <si>
    <t>Caja de metacrilato con llave para termostato</t>
  </si>
  <si>
    <t xml:space="preserve">C03.04.08    </t>
  </si>
  <si>
    <t>Mortero autonivelante de cemento fibrado e: 8 cm con mallazo</t>
  </si>
  <si>
    <t xml:space="preserve">15.01        </t>
  </si>
  <si>
    <t>Señalización elementos accesibles</t>
  </si>
  <si>
    <t>ud</t>
  </si>
  <si>
    <t xml:space="preserve">I_REC XPS    </t>
  </si>
  <si>
    <t>Recrecido XPS 10cm</t>
  </si>
  <si>
    <t xml:space="preserve">I_FOR.PEN    </t>
  </si>
  <si>
    <t>Formación de pendientes</t>
  </si>
  <si>
    <t xml:space="preserve">06PE02       </t>
  </si>
  <si>
    <t>Banda de poliestireno expandido de 20 mm</t>
  </si>
  <si>
    <t xml:space="preserve">I_PAN.SAN    </t>
  </si>
  <si>
    <t>Panel sandwich</t>
  </si>
  <si>
    <t xml:space="preserve">I_IM.TELA    </t>
  </si>
  <si>
    <t>Doble Impermeabilización con tela asfáltica</t>
  </si>
  <si>
    <t xml:space="preserve">I_CAVITY     </t>
  </si>
  <si>
    <t>Recrecido cavity 25+8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</si>
  <si>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</si>
  <si>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</si>
  <si>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</si>
  <si>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</si>
  <si>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</si>
  <si>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</si>
  <si>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4SA086       </t>
  </si>
  <si>
    <t>Suelo acústico. H8+C6</t>
  </si>
  <si>
    <t xml:space="preserve">4SA109       </t>
  </si>
  <si>
    <t>Suelo acústico. H8+C9</t>
  </si>
  <si>
    <t xml:space="preserve">I_CP         </t>
  </si>
  <si>
    <t>3cm de Copoprén 80Kg/ m3</t>
  </si>
  <si>
    <t xml:space="preserve">I_4SA10AB2   </t>
  </si>
  <si>
    <t>Suelo acustico alto rendimiento</t>
  </si>
  <si>
    <t xml:space="preserve">I_P11515     </t>
  </si>
  <si>
    <t>Trasdosado Acústico P1.15.L15 (1x15+15LM)</t>
  </si>
  <si>
    <t xml:space="preserve">0P230L15     </t>
  </si>
  <si>
    <t>Trasdosado Acústico P2.15.L15 (2x15+15LM)</t>
  </si>
  <si>
    <t xml:space="preserve">I_T1.10.10   </t>
  </si>
  <si>
    <t>Tabque acústico T1.10.L10 (1x10+10LM)</t>
  </si>
  <si>
    <t xml:space="preserve">0T112L12     </t>
  </si>
  <si>
    <t>Techo acústico T1.12.L12 (1x15+12LM)</t>
  </si>
  <si>
    <t xml:space="preserve">I_T13030     </t>
  </si>
  <si>
    <t>Techo acústico T1.30.L30 (1x15+30LM)</t>
  </si>
  <si>
    <t xml:space="preserve">I_T2.20.20   </t>
  </si>
  <si>
    <t>Techo acustico T2.20.L20 (2x20+20LM)</t>
  </si>
  <si>
    <t xml:space="preserve">4PKB2BAJACL  </t>
  </si>
  <si>
    <t>Forrado de conductos con PKB2</t>
  </si>
  <si>
    <t xml:space="preserve">4PKB2BAJA    </t>
  </si>
  <si>
    <t>Forrado de bajantes con PKB2</t>
  </si>
  <si>
    <t xml:space="preserve">I_CAJ        </t>
  </si>
  <si>
    <t>Forrado de bajantes con cajones</t>
  </si>
  <si>
    <t>I_SILENCIOSOS</t>
  </si>
  <si>
    <t>Silencioso X x Y x Z mm con refuerzo</t>
  </si>
  <si>
    <t>m3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</si>
  <si>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</si>
  <si>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</si>
  <si>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</si>
  <si>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</si>
  <si>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</si>
  <si>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</si>
  <si>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</si>
  <si>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05004B       </t>
  </si>
  <si>
    <t>Jabonera gres porcelánico SALONI Menhir antracita</t>
  </si>
  <si>
    <t xml:space="preserve">05020AAA     </t>
  </si>
  <si>
    <t>Remate decorativo de chapa de aluminio lisa lacado NEGRO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</si>
  <si>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</si>
  <si>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</si>
  <si>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</si>
  <si>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</si>
  <si>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</si>
  <si>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</si>
  <si>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</si>
  <si>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</si>
  <si>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</si>
  <si>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</si>
  <si>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05326        </t>
  </si>
  <si>
    <t>Pintura tipo pizarra</t>
  </si>
  <si>
    <t xml:space="preserve">I_GRE_7740   </t>
  </si>
  <si>
    <t>Revestimiento mural GERFLOR Manhattan 7740 Fabrik Silk</t>
  </si>
  <si>
    <t xml:space="preserve">I_GER_7721   </t>
  </si>
  <si>
    <t>Revestimiento mural GERFLOR Manhattan 7721 Mist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</si>
  <si>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</si>
  <si>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</si>
  <si>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</si>
  <si>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</si>
  <si>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</si>
  <si>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</si>
  <si>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 xml:space="preserve">I_VINILO     </t>
  </si>
  <si>
    <t>Vinilo ventanas fachada patio</t>
  </si>
  <si>
    <t>SG05</t>
  </si>
  <si>
    <t xml:space="preserve">SG06         </t>
  </si>
  <si>
    <t>Pavimentos</t>
  </si>
  <si>
    <t xml:space="preserve">06022        </t>
  </si>
  <si>
    <t>Solado de baldosas de terrazo para uso exterior, bajorrelieve</t>
  </si>
  <si>
    <t xml:space="preserve">06014A4BG    </t>
  </si>
  <si>
    <t>Pavimento caucho SBR GORILASTIC Gris 1000x500x40mm GRUESO</t>
  </si>
  <si>
    <t xml:space="preserve">06006B       </t>
  </si>
  <si>
    <t>Solado baldosas gres porcelánico SALONI Menhir 30x60cm</t>
  </si>
  <si>
    <t xml:space="preserve">06025        </t>
  </si>
  <si>
    <t>Pavimento vinílico GERFLOR Bostonian Oak Honey</t>
  </si>
  <si>
    <t xml:space="preserve">I_OAK.FAN    </t>
  </si>
  <si>
    <t>PAVIMENTO VINÍLICO GERFLOR Royal Oak Fantasy Brown</t>
  </si>
  <si>
    <t xml:space="preserve">06014A4G     </t>
  </si>
  <si>
    <t>Pavimento caucho SBR GORILASTIC Fullblack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</si>
  <si>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</si>
  <si>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</si>
  <si>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</si>
  <si>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</si>
  <si>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</si>
  <si>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</si>
  <si>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0602328      </t>
  </si>
  <si>
    <t>Cinta antideslizante</t>
  </si>
  <si>
    <t xml:space="preserve">I_OAK BEIGE  </t>
  </si>
  <si>
    <t>Pavimento de parquet laminado CREA 30 SOLID CLIC BOSTONIAN OAK B</t>
  </si>
  <si>
    <t xml:space="preserve">I_CAU        </t>
  </si>
  <si>
    <t>baldosas resistente</t>
  </si>
  <si>
    <t xml:space="preserve">06029G       </t>
  </si>
  <si>
    <t>Remate lateral baldosas caucho SBR Fullblack 1000x250x40mm GRUES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</si>
  <si>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</si>
  <si>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</si>
  <si>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</si>
  <si>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</si>
  <si>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</si>
  <si>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</si>
  <si>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</si>
  <si>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</si>
  <si>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</si>
  <si>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</si>
  <si>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</si>
  <si>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</si>
  <si>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</si>
  <si>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</si>
  <si>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</si>
  <si>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</si>
  <si>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</si>
  <si>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</si>
  <si>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</si>
  <si>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</si>
  <si>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</si>
  <si>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</si>
  <si>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</si>
  <si>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</si>
  <si>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</si>
  <si>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</si>
  <si>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</si>
  <si>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I_ARMARIOS   </t>
  </si>
  <si>
    <t>Puertas contrafuegos armarios técnicos EI2 45-C5, 2 hoja 50cm</t>
  </si>
  <si>
    <t xml:space="preserve">I_GAL.110    </t>
  </si>
  <si>
    <t>Puerta acero galvanizado, 1 hoja 110 cm c/cerradura EI2 60-C5</t>
  </si>
  <si>
    <t xml:space="preserve">I_MDF180     </t>
  </si>
  <si>
    <t>Puerta acero galvanizado, 2 hojas abatible 92cm (paso 180cm)</t>
  </si>
  <si>
    <t xml:space="preserve">07075-90AB   </t>
  </si>
  <si>
    <t>Puerta tablero MDF prelacada, 1 hoja abatible 92 cm c/cerradura</t>
  </si>
  <si>
    <t xml:space="preserve">I_ESPVC      </t>
  </si>
  <si>
    <t>Estanterias PVC 40x90x180</t>
  </si>
  <si>
    <t xml:space="preserve">I_GAL_82     </t>
  </si>
  <si>
    <t>Puerta acero galvanizado, 1 hoja 82,5 cm c/cerradura</t>
  </si>
  <si>
    <t xml:space="preserve">07026A2      </t>
  </si>
  <si>
    <t>Barandilla de acero h=90cm doble pasamanos</t>
  </si>
  <si>
    <t>SG07</t>
  </si>
  <si>
    <t xml:space="preserve">SG08         </t>
  </si>
  <si>
    <t>Instalación de saneamiento</t>
  </si>
  <si>
    <t xml:space="preserve">08001A       </t>
  </si>
  <si>
    <t>Acometida de instalación saneamiento a red municipal</t>
  </si>
  <si>
    <t xml:space="preserve">SG.08.01.003 </t>
  </si>
  <si>
    <t>Conexión de instalación saneamiento interior</t>
  </si>
  <si>
    <t xml:space="preserve">DEH026       </t>
  </si>
  <si>
    <t>Calo en forjado existente D 110 mm</t>
  </si>
  <si>
    <t xml:space="preserve">08036        </t>
  </si>
  <si>
    <t>Canaleta prefabricada de hormigón polímero con tapa</t>
  </si>
  <si>
    <t xml:space="preserve">08039C       </t>
  </si>
  <si>
    <t>Colector suspendido de PVC, serie B de 40 mm</t>
  </si>
  <si>
    <t xml:space="preserve">08040        </t>
  </si>
  <si>
    <t>Colector suspendido de PVC, serie B de 50 mm</t>
  </si>
  <si>
    <t xml:space="preserve">08041        </t>
  </si>
  <si>
    <t>Colector suspendido de PVC, serie B de 63 mm</t>
  </si>
  <si>
    <t xml:space="preserve">08030        </t>
  </si>
  <si>
    <t>Red de pequeña evacuación empotrada, PVC serie B, 32 mm</t>
  </si>
  <si>
    <t xml:space="preserve">08CS110      </t>
  </si>
  <si>
    <t>Colector suspendido de PVC, serie B de 110 mm</t>
  </si>
  <si>
    <t xml:space="preserve">08040B       </t>
  </si>
  <si>
    <t>Colector superficial de PVC, serie B de 50 mm</t>
  </si>
  <si>
    <t xml:space="preserve">08031        </t>
  </si>
  <si>
    <t>Red de pequeña evacuación empotrada, PVC serie B, 40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</si>
  <si>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</si>
  <si>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</si>
  <si>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</si>
  <si>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</si>
  <si>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08016A       </t>
  </si>
  <si>
    <t>Colector enterrado PVC 110 mm</t>
  </si>
  <si>
    <t xml:space="preserve">08038        </t>
  </si>
  <si>
    <t>Sumidero sifónico PVC salida vertical 75 mm</t>
  </si>
  <si>
    <t>SG08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</si>
  <si>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</si>
  <si>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</si>
  <si>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</si>
  <si>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</si>
  <si>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</si>
  <si>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</si>
  <si>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</si>
  <si>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</si>
  <si>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</si>
  <si>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</si>
  <si>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</si>
  <si>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</si>
  <si>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</si>
  <si>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</si>
  <si>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</si>
  <si>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</si>
  <si>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</si>
  <si>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</si>
  <si>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</si>
  <si>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4x2,5 mm2, Cu AFUMES (AS+)</t>
  </si>
  <si>
    <t xml:space="preserve">10120        </t>
  </si>
  <si>
    <t>Cable multipolar RZ1-K 0,6/1 kV, 4x16 mm2, Cu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</si>
  <si>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</si>
  <si>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</si>
  <si>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</si>
  <si>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</si>
  <si>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</si>
  <si>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</si>
  <si>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</si>
  <si>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</si>
  <si>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</si>
  <si>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</si>
  <si>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1046A211B    </t>
  </si>
  <si>
    <t>KIT Caja de 2 módulos en paramento (1xTC16A+1xRJ45)</t>
  </si>
  <si>
    <t xml:space="preserve">1046A844A    </t>
  </si>
  <si>
    <t>KIT Caja de 8 módulos en paramento (4xTC16A+4xRJ45)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</si>
  <si>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</si>
  <si>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</si>
  <si>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</si>
  <si>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</si>
  <si>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</si>
  <si>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</si>
  <si>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</si>
  <si>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</si>
  <si>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</si>
  <si>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</si>
  <si>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</si>
  <si>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</si>
  <si>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 xml:space="preserve">10109        </t>
  </si>
  <si>
    <t>Tubo PVC rígido 40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</si>
  <si>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</si>
  <si>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</si>
  <si>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</si>
  <si>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</si>
  <si>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</si>
  <si>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</si>
  <si>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</si>
  <si>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</si>
  <si>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</si>
  <si>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</si>
  <si>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</si>
  <si>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</si>
  <si>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</si>
  <si>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</si>
  <si>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</si>
  <si>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</si>
  <si>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</si>
  <si>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10207        </t>
  </si>
  <si>
    <t>Alumbrado emergencia 150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</si>
  <si>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</si>
  <si>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</si>
  <si>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</si>
  <si>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</si>
  <si>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10002        </t>
  </si>
  <si>
    <t>Tira Led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</si>
  <si>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</si>
  <si>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</si>
  <si>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</si>
  <si>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</si>
  <si>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</si>
  <si>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</si>
  <si>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</si>
  <si>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10317B       </t>
  </si>
  <si>
    <t>Armario rack de telecomunicaciones U29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</si>
  <si>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</si>
  <si>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</si>
  <si>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</si>
  <si>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</si>
  <si>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</si>
  <si>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</si>
  <si>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</si>
  <si>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</si>
  <si>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</si>
  <si>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</si>
  <si>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</si>
  <si>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</si>
  <si>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</si>
  <si>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</si>
  <si>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</si>
  <si>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</si>
  <si>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</si>
  <si>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</si>
  <si>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</si>
  <si>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</si>
  <si>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</si>
  <si>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</si>
  <si>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</si>
  <si>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</si>
  <si>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</si>
  <si>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</si>
  <si>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</si>
  <si>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</si>
  <si>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</si>
  <si>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</si>
  <si>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</si>
  <si>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</si>
  <si>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</si>
  <si>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</si>
  <si>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</si>
  <si>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</si>
  <si>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</si>
  <si>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</si>
  <si>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</si>
  <si>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</si>
  <si>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</si>
  <si>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</si>
  <si>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</si>
  <si>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05.03.0240   </t>
  </si>
  <si>
    <t>Calderín de presión hidroneumático 40L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</si>
  <si>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</si>
  <si>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</si>
  <si>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</si>
  <si>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</si>
  <si>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090200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</si>
  <si>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</si>
  <si>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</si>
  <si>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</si>
  <si>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</si>
  <si>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</si>
  <si>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</si>
  <si>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</si>
  <si>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</si>
  <si>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</si>
  <si>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</si>
  <si>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</si>
  <si>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EN4090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</si>
  <si>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</si>
  <si>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</si>
  <si>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</si>
  <si>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</si>
  <si>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</si>
  <si>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</si>
  <si>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</si>
  <si>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</si>
  <si>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</si>
  <si>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</si>
  <si>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</si>
  <si>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</si>
  <si>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</si>
  <si>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</si>
  <si>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</si>
  <si>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</si>
  <si>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</si>
  <si>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</si>
  <si>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092040       </t>
  </si>
  <si>
    <t>Tubería ACS instalación interior PP-R 40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</si>
  <si>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</si>
  <si>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</si>
  <si>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</si>
  <si>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</si>
  <si>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</si>
  <si>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</si>
  <si>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</si>
  <si>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</si>
  <si>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</si>
  <si>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</si>
  <si>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</si>
  <si>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</si>
  <si>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</si>
  <si>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</si>
  <si>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</si>
  <si>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</si>
  <si>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</si>
  <si>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</si>
  <si>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</si>
  <si>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</si>
  <si>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</si>
  <si>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09048        </t>
  </si>
  <si>
    <t>Válvula de esfera 2" (50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</si>
  <si>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</si>
  <si>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</si>
  <si>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</si>
  <si>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</si>
  <si>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</si>
  <si>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</si>
  <si>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09053B       </t>
  </si>
  <si>
    <t>Válvula de retención 1 1/2" (40 mm)</t>
  </si>
  <si>
    <t xml:space="preserve">09054        </t>
  </si>
  <si>
    <t>Válvula de retención 2" (50 mm)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</si>
  <si>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</si>
  <si>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</si>
  <si>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</si>
  <si>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</si>
  <si>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</si>
  <si>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1 1/4"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</si>
  <si>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</si>
  <si>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</si>
  <si>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</si>
  <si>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</si>
  <si>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</si>
  <si>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</si>
  <si>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</si>
  <si>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3/4"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</si>
  <si>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</si>
  <si>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</si>
  <si>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</si>
  <si>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</si>
  <si>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</si>
  <si>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</si>
  <si>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</si>
  <si>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</si>
  <si>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</si>
  <si>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</si>
  <si>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</si>
  <si>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</si>
  <si>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</si>
  <si>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</si>
  <si>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</si>
  <si>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</si>
  <si>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</si>
  <si>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09403        </t>
  </si>
  <si>
    <t>Urinario "Roca Chic"</t>
  </si>
  <si>
    <t xml:space="preserve">09423        </t>
  </si>
  <si>
    <t>PRESTO 65 Conjunto Ducha Con Rociador Antivandálico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</si>
  <si>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</si>
  <si>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</si>
  <si>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</si>
  <si>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</si>
  <si>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</si>
  <si>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</si>
  <si>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</si>
  <si>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</si>
  <si>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</si>
  <si>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</si>
  <si>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</si>
  <si>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</si>
  <si>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</si>
  <si>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</si>
  <si>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</si>
  <si>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</si>
  <si>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</si>
  <si>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</si>
  <si>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</si>
  <si>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</si>
  <si>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</si>
  <si>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</si>
  <si>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</si>
  <si>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</si>
  <si>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</si>
  <si>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</si>
  <si>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</si>
  <si>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</si>
  <si>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</si>
  <si>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</si>
  <si>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</si>
  <si>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</si>
  <si>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</si>
  <si>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</si>
  <si>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1114000350   </t>
  </si>
  <si>
    <t>Ventilador helicocentrígugo "S&amp;P TD-4000/350 MIXVENT"</t>
  </si>
  <si>
    <t xml:space="preserve">FV123        </t>
  </si>
  <si>
    <t>Filtros y cajas filtrantes FBL-N</t>
  </si>
  <si>
    <t xml:space="preserve">2            </t>
  </si>
  <si>
    <t>Recuperador de calor "S&amp;P CADB/T-HE D 18 ECOWATT"</t>
  </si>
  <si>
    <t xml:space="preserve">3            </t>
  </si>
  <si>
    <t>Recuperador de Calor "S&amp;P" CAD COMPACT 3200 ECOWATT</t>
  </si>
  <si>
    <t>HAIERAV46NMVE</t>
  </si>
  <si>
    <t>Conjunto exterior HAIER AV46NMVETA Haier</t>
  </si>
  <si>
    <t>HAIERAB162MCF</t>
  </si>
  <si>
    <t>Unidad interior cassette de 4 vías panel mini AB162MCFRA MRV</t>
  </si>
  <si>
    <t>HAIERAB182MNF</t>
  </si>
  <si>
    <t>Unidad interior cassette de 4 vías panel mini AB182MNFRA MRV</t>
  </si>
  <si>
    <t>HAIERAB242MRE</t>
  </si>
  <si>
    <t>Unidad interior cassette de 4 vías panel mini AB242MNFRA MRV</t>
  </si>
  <si>
    <t>HAIERPB-620QB</t>
  </si>
  <si>
    <t>Panel decorativo Round Flow 360º Cassette 4 vías Haier" PB-620QB</t>
  </si>
  <si>
    <t>HAIERPB-950KB</t>
  </si>
  <si>
    <t>Panel decorativo Round Flow 360º Cassette 4 vías Haier" PB-950QB</t>
  </si>
  <si>
    <t>HAIERAS072MFF</t>
  </si>
  <si>
    <t>Unidad interior split mural AS072MFFRA MRV Haier</t>
  </si>
  <si>
    <t xml:space="preserve">HW-SA301AFKI </t>
  </si>
  <si>
    <t>Mando por cable Modelo HW-SA301AFK-I Haier</t>
  </si>
  <si>
    <t xml:space="preserve">HCSA164DBT   </t>
  </si>
  <si>
    <t>Control centralizado modelo HC-SA164DBT "Haier"</t>
  </si>
  <si>
    <t xml:space="preserve">HI-WA164DBI  </t>
  </si>
  <si>
    <t>Módulo WiFi modelo HI-WA164DBI "Haier"</t>
  </si>
  <si>
    <t xml:space="preserve">11160        </t>
  </si>
  <si>
    <t>Carga de gas refrigerante R-410A</t>
  </si>
  <si>
    <t xml:space="preserve">111025       </t>
  </si>
  <si>
    <t>Puesta en marcha</t>
  </si>
  <si>
    <t xml:space="preserve">111912       </t>
  </si>
  <si>
    <t>Bomba de condensados MASTONE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</si>
  <si>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</si>
  <si>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</si>
  <si>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</si>
  <si>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</si>
  <si>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</si>
  <si>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</si>
  <si>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</si>
  <si>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</si>
  <si>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</si>
  <si>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</si>
  <si>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</si>
  <si>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</si>
  <si>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</si>
  <si>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</si>
  <si>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</si>
  <si>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</si>
  <si>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</si>
  <si>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</si>
  <si>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</si>
  <si>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1001         </t>
  </si>
  <si>
    <t>Línea frigorífica cobre 1/4" (6,32mm)</t>
  </si>
  <si>
    <t xml:space="preserve">1002         </t>
  </si>
  <si>
    <t>Línea frigorífica cobre 3/8" (9,52mm)</t>
  </si>
  <si>
    <t xml:space="preserve">1003         </t>
  </si>
  <si>
    <t>Línea frigorífica cobre 1/2" (12,7mm)</t>
  </si>
  <si>
    <t xml:space="preserve">111459A1A    </t>
  </si>
  <si>
    <t>Línea frigorífica simple cobre 1" (25,4mm)</t>
  </si>
  <si>
    <t xml:space="preserve">1006         </t>
  </si>
  <si>
    <t>Línea frigorífica cobre 5/8" (15,87mm)</t>
  </si>
  <si>
    <t xml:space="preserve">1004         </t>
  </si>
  <si>
    <t>Línea frigorífica cobre  3/4" (19,05mm)</t>
  </si>
  <si>
    <t xml:space="preserve">1005         </t>
  </si>
  <si>
    <t>Línea frigorífica cobre  7/8" (22,20mm)</t>
  </si>
  <si>
    <t xml:space="preserve">11156A2S     </t>
  </si>
  <si>
    <t>Línea frigorífica simple cobre 1 1/4"</t>
  </si>
  <si>
    <t xml:space="preserve">11156A3S     </t>
  </si>
  <si>
    <t>Línea frigorífica simple cobre 1 1/2"</t>
  </si>
  <si>
    <t>C11.2</t>
  </si>
  <si>
    <t xml:space="preserve">C11.3        </t>
  </si>
  <si>
    <t>Difusión</t>
  </si>
  <si>
    <t xml:space="preserve">11260A       </t>
  </si>
  <si>
    <t>Boca de extracción diam 125 mm</t>
  </si>
  <si>
    <t xml:space="preserve">11211        </t>
  </si>
  <si>
    <t>Conducto de lana mineral "Climaver Neto"</t>
  </si>
  <si>
    <t xml:space="preserve">11220        </t>
  </si>
  <si>
    <t>Conducto de chapa galvanizada 0,6 mm</t>
  </si>
  <si>
    <t xml:space="preserve">1659529      </t>
  </si>
  <si>
    <t>Rejilla para toma de aire exterior</t>
  </si>
  <si>
    <t>11200200X10B6</t>
  </si>
  <si>
    <t>Reja de admisión/extracción MADEL LMT 200X200</t>
  </si>
  <si>
    <t>11250250X10B7</t>
  </si>
  <si>
    <t>Reja de admisión/extracción MADEL LMT 200x250</t>
  </si>
  <si>
    <t>11100100X10B9</t>
  </si>
  <si>
    <t>Reja de admisión/extracción MADEL LMT 100X100</t>
  </si>
  <si>
    <t xml:space="preserve">11300250X10B </t>
  </si>
  <si>
    <t>Reja de admisión/extracción MADEL LMT 300X250</t>
  </si>
  <si>
    <t>C11.3</t>
  </si>
  <si>
    <t>SG11</t>
  </si>
  <si>
    <t xml:space="preserve">SG12         </t>
  </si>
  <si>
    <t>Instalación de protección contra incendios</t>
  </si>
  <si>
    <t xml:space="preserve">12050        </t>
  </si>
  <si>
    <t>Legalización de instalación de PCI incluso proyecto</t>
  </si>
  <si>
    <t xml:space="preserve">12001        </t>
  </si>
  <si>
    <t>Acometida instalación protección contra incendios, a justificar</t>
  </si>
  <si>
    <t xml:space="preserve">1200-12      </t>
  </si>
  <si>
    <t>Central de detección automática de incendios de 12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</si>
  <si>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</si>
  <si>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</si>
  <si>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</si>
  <si>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</si>
  <si>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</si>
  <si>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</si>
  <si>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</si>
  <si>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</si>
  <si>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</si>
  <si>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</si>
  <si>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</si>
  <si>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</si>
  <si>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</si>
  <si>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</si>
  <si>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120352       </t>
  </si>
  <si>
    <t xml:space="preserve">Red de distribución de agua de 2"	</t>
  </si>
  <si>
    <t xml:space="preserve">12037        </t>
  </si>
  <si>
    <t xml:space="preserve">Red de distribución de agua de 1 1/4"		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</si>
  <si>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</si>
  <si>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</si>
  <si>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</si>
  <si>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</si>
  <si>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</si>
  <si>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</si>
  <si>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</si>
  <si>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</si>
  <si>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</si>
  <si>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</si>
  <si>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</si>
  <si>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</si>
  <si>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I_COLL       </t>
  </si>
  <si>
    <t>Collarines intumescentes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</si>
  <si>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</si>
  <si>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</si>
  <si>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</si>
  <si>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</si>
  <si>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</si>
  <si>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</si>
  <si>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</si>
  <si>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</si>
  <si>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</si>
  <si>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1</t>
  </si>
  <si>
    <t>SG14</t>
  </si>
  <si>
    <t>8132_ALZIRA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</si>
</sst>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A4A1-CDAB-40E9-AB75-BECC0DE6E29A}">
  <dimension ref="A1:G41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G1" sqref="E1:G1048576"/>
    </sheetView>
  </sheetViews>
  <sheetFormatPr baseColWidth="10" defaultRowHeight="15" x14ac:dyDescent="0.25"/>
  <cols>
    <col min="1" max="1" width="15.5703125" bestFit="1" customWidth="1"/>
    <col min="2" max="2" width="6.7109375" bestFit="1" customWidth="1"/>
    <col min="3" max="3" width="3.7109375" bestFit="1" customWidth="1"/>
    <col min="4" max="4" width="32.85546875" customWidth="1"/>
    <col min="5" max="5" width="8.140625" style="25" bestFit="1" customWidth="1"/>
    <col min="6" max="7" width="9.5703125" style="25" bestFit="1" customWidth="1"/>
  </cols>
  <sheetData>
    <row r="1" spans="1:7" x14ac:dyDescent="0.25">
      <c r="A1" s="1" t="s">
        <v>0</v>
      </c>
      <c r="B1" s="2"/>
      <c r="C1" s="2"/>
      <c r="D1" s="2"/>
      <c r="E1" s="18"/>
      <c r="F1" s="18"/>
      <c r="G1" s="18"/>
    </row>
    <row r="2" spans="1:7" ht="18.75" x14ac:dyDescent="0.25">
      <c r="A2" s="3" t="s">
        <v>1</v>
      </c>
      <c r="B2" s="4"/>
      <c r="C2" s="4"/>
      <c r="D2" s="4"/>
      <c r="E2" s="19"/>
      <c r="F2" s="19"/>
      <c r="G2" s="19"/>
    </row>
    <row r="3" spans="1:7" x14ac:dyDescent="0.25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25">
      <c r="A4" s="6" t="s">
        <v>9</v>
      </c>
      <c r="B4" s="6" t="s">
        <v>11</v>
      </c>
      <c r="C4" s="6" t="s">
        <v>0</v>
      </c>
      <c r="D4" s="12" t="s">
        <v>10</v>
      </c>
      <c r="E4" s="21">
        <f>E29</f>
        <v>1</v>
      </c>
      <c r="F4" s="21">
        <f>F29</f>
        <v>8745.92</v>
      </c>
      <c r="G4" s="21">
        <f>G29</f>
        <v>8745.92</v>
      </c>
    </row>
    <row r="5" spans="1:7" x14ac:dyDescent="0.25">
      <c r="A5" s="7" t="s">
        <v>12</v>
      </c>
      <c r="B5" s="7" t="s">
        <v>11</v>
      </c>
      <c r="C5" s="7" t="s">
        <v>0</v>
      </c>
      <c r="D5" s="13" t="s">
        <v>13</v>
      </c>
      <c r="E5" s="21">
        <f>E8</f>
        <v>1</v>
      </c>
      <c r="F5" s="21">
        <f>F8</f>
        <v>3263.19</v>
      </c>
      <c r="G5" s="21">
        <f>G8</f>
        <v>3263.19</v>
      </c>
    </row>
    <row r="6" spans="1:7" ht="22.5" x14ac:dyDescent="0.25">
      <c r="A6" s="8" t="s">
        <v>14</v>
      </c>
      <c r="B6" s="8" t="s">
        <v>16</v>
      </c>
      <c r="C6" s="8" t="s">
        <v>17</v>
      </c>
      <c r="D6" s="14" t="s">
        <v>15</v>
      </c>
      <c r="E6" s="22">
        <v>144.5</v>
      </c>
      <c r="F6" s="22">
        <v>5.42</v>
      </c>
      <c r="G6" s="23">
        <f>ROUND(E6*F6,2)</f>
        <v>783.19</v>
      </c>
    </row>
    <row r="7" spans="1:7" x14ac:dyDescent="0.25">
      <c r="A7" s="8" t="s">
        <v>18</v>
      </c>
      <c r="B7" s="8" t="s">
        <v>16</v>
      </c>
      <c r="C7" s="8" t="s">
        <v>17</v>
      </c>
      <c r="D7" s="14" t="s">
        <v>19</v>
      </c>
      <c r="E7" s="22">
        <v>160</v>
      </c>
      <c r="F7" s="22">
        <v>15.5</v>
      </c>
      <c r="G7" s="23">
        <f>ROUND(E7*F7,2)</f>
        <v>2480</v>
      </c>
    </row>
    <row r="8" spans="1:7" x14ac:dyDescent="0.25">
      <c r="A8" s="9"/>
      <c r="B8" s="9"/>
      <c r="C8" s="9"/>
      <c r="D8" s="15" t="s">
        <v>20</v>
      </c>
      <c r="E8" s="22">
        <v>1</v>
      </c>
      <c r="F8" s="21">
        <f>SUM(G6:G7)</f>
        <v>3263.19</v>
      </c>
      <c r="G8" s="21">
        <f>ROUND(F8*E8,2)</f>
        <v>3263.19</v>
      </c>
    </row>
    <row r="9" spans="1:7" ht="0.95" customHeight="1" x14ac:dyDescent="0.25">
      <c r="A9" s="10"/>
      <c r="B9" s="10"/>
      <c r="C9" s="10"/>
      <c r="D9" s="16"/>
      <c r="E9" s="24"/>
      <c r="F9" s="24"/>
      <c r="G9" s="24"/>
    </row>
    <row r="10" spans="1:7" x14ac:dyDescent="0.25">
      <c r="A10" s="7" t="s">
        <v>21</v>
      </c>
      <c r="B10" s="7" t="s">
        <v>11</v>
      </c>
      <c r="C10" s="7" t="s">
        <v>0</v>
      </c>
      <c r="D10" s="13" t="s">
        <v>22</v>
      </c>
      <c r="E10" s="21">
        <f>E12</f>
        <v>1</v>
      </c>
      <c r="F10" s="21">
        <f>F12</f>
        <v>721.2</v>
      </c>
      <c r="G10" s="21">
        <f>G12</f>
        <v>721.2</v>
      </c>
    </row>
    <row r="11" spans="1:7" x14ac:dyDescent="0.25">
      <c r="A11" s="8" t="s">
        <v>23</v>
      </c>
      <c r="B11" s="8" t="s">
        <v>16</v>
      </c>
      <c r="C11" s="8" t="s">
        <v>25</v>
      </c>
      <c r="D11" s="14" t="s">
        <v>24</v>
      </c>
      <c r="E11" s="22">
        <v>18.03</v>
      </c>
      <c r="F11" s="22">
        <v>40</v>
      </c>
      <c r="G11" s="23">
        <f>ROUND(E11*F11,2)</f>
        <v>721.2</v>
      </c>
    </row>
    <row r="12" spans="1:7" x14ac:dyDescent="0.25">
      <c r="A12" s="9"/>
      <c r="B12" s="9"/>
      <c r="C12" s="9"/>
      <c r="D12" s="15" t="s">
        <v>26</v>
      </c>
      <c r="E12" s="22">
        <v>1</v>
      </c>
      <c r="F12" s="21">
        <f>G11</f>
        <v>721.2</v>
      </c>
      <c r="G12" s="21">
        <f>ROUND(F12*E12,2)</f>
        <v>721.2</v>
      </c>
    </row>
    <row r="13" spans="1:7" ht="0.95" customHeight="1" x14ac:dyDescent="0.25">
      <c r="A13" s="10"/>
      <c r="B13" s="10"/>
      <c r="C13" s="10"/>
      <c r="D13" s="16"/>
      <c r="E13" s="24"/>
      <c r="F13" s="24"/>
      <c r="G13" s="24"/>
    </row>
    <row r="14" spans="1:7" x14ac:dyDescent="0.25">
      <c r="A14" s="7" t="s">
        <v>27</v>
      </c>
      <c r="B14" s="7" t="s">
        <v>11</v>
      </c>
      <c r="C14" s="7" t="s">
        <v>0</v>
      </c>
      <c r="D14" s="13" t="s">
        <v>28</v>
      </c>
      <c r="E14" s="21">
        <f>E19</f>
        <v>1</v>
      </c>
      <c r="F14" s="21">
        <f>F19</f>
        <v>4047.5299999999997</v>
      </c>
      <c r="G14" s="21">
        <f>G19</f>
        <v>4047.53</v>
      </c>
    </row>
    <row r="15" spans="1:7" x14ac:dyDescent="0.25">
      <c r="A15" s="8" t="s">
        <v>29</v>
      </c>
      <c r="B15" s="8" t="s">
        <v>16</v>
      </c>
      <c r="C15" s="8" t="s">
        <v>25</v>
      </c>
      <c r="D15" s="14" t="s">
        <v>30</v>
      </c>
      <c r="E15" s="22">
        <v>130.71</v>
      </c>
      <c r="F15" s="22">
        <v>22.89</v>
      </c>
      <c r="G15" s="23">
        <f>ROUND(E15*F15,2)</f>
        <v>2991.95</v>
      </c>
    </row>
    <row r="16" spans="1:7" x14ac:dyDescent="0.25">
      <c r="A16" s="8" t="s">
        <v>31</v>
      </c>
      <c r="B16" s="8" t="s">
        <v>16</v>
      </c>
      <c r="C16" s="8" t="s">
        <v>25</v>
      </c>
      <c r="D16" s="14" t="s">
        <v>32</v>
      </c>
      <c r="E16" s="22">
        <v>9.6</v>
      </c>
      <c r="F16" s="22">
        <v>16.66</v>
      </c>
      <c r="G16" s="23">
        <f>ROUND(E16*F16,2)</f>
        <v>159.94</v>
      </c>
    </row>
    <row r="17" spans="1:7" x14ac:dyDescent="0.25">
      <c r="A17" s="8" t="s">
        <v>33</v>
      </c>
      <c r="B17" s="8" t="s">
        <v>16</v>
      </c>
      <c r="C17" s="8" t="s">
        <v>35</v>
      </c>
      <c r="D17" s="14" t="s">
        <v>34</v>
      </c>
      <c r="E17" s="22">
        <v>50</v>
      </c>
      <c r="F17" s="22">
        <v>16.5</v>
      </c>
      <c r="G17" s="23">
        <f>ROUND(E17*F17,2)</f>
        <v>825</v>
      </c>
    </row>
    <row r="18" spans="1:7" ht="22.5" x14ac:dyDescent="0.25">
      <c r="A18" s="8" t="s">
        <v>36</v>
      </c>
      <c r="B18" s="8" t="s">
        <v>16</v>
      </c>
      <c r="C18" s="8" t="s">
        <v>25</v>
      </c>
      <c r="D18" s="14" t="s">
        <v>37</v>
      </c>
      <c r="E18" s="22">
        <v>8</v>
      </c>
      <c r="F18" s="22">
        <v>8.83</v>
      </c>
      <c r="G18" s="23">
        <f>ROUND(E18*F18,2)</f>
        <v>70.64</v>
      </c>
    </row>
    <row r="19" spans="1:7" x14ac:dyDescent="0.25">
      <c r="A19" s="9"/>
      <c r="B19" s="9"/>
      <c r="C19" s="9"/>
      <c r="D19" s="15" t="s">
        <v>38</v>
      </c>
      <c r="E19" s="22">
        <v>1</v>
      </c>
      <c r="F19" s="21">
        <f>SUM(G15:G18)</f>
        <v>4047.5299999999997</v>
      </c>
      <c r="G19" s="21">
        <f>ROUND(F19*E19,2)</f>
        <v>4047.53</v>
      </c>
    </row>
    <row r="20" spans="1:7" ht="0.95" customHeight="1" x14ac:dyDescent="0.25">
      <c r="A20" s="10"/>
      <c r="B20" s="10"/>
      <c r="C20" s="10"/>
      <c r="D20" s="16"/>
      <c r="E20" s="24"/>
      <c r="F20" s="24"/>
      <c r="G20" s="24"/>
    </row>
    <row r="21" spans="1:7" x14ac:dyDescent="0.25">
      <c r="A21" s="7" t="s">
        <v>39</v>
      </c>
      <c r="B21" s="7" t="s">
        <v>11</v>
      </c>
      <c r="C21" s="7" t="s">
        <v>0</v>
      </c>
      <c r="D21" s="13" t="s">
        <v>40</v>
      </c>
      <c r="E21" s="21">
        <f>E23</f>
        <v>1</v>
      </c>
      <c r="F21" s="21">
        <f>F23</f>
        <v>464</v>
      </c>
      <c r="G21" s="21">
        <f>G23</f>
        <v>464</v>
      </c>
    </row>
    <row r="22" spans="1:7" x14ac:dyDescent="0.25">
      <c r="A22" s="8" t="s">
        <v>41</v>
      </c>
      <c r="B22" s="8" t="s">
        <v>16</v>
      </c>
      <c r="C22" s="8" t="s">
        <v>25</v>
      </c>
      <c r="D22" s="14" t="s">
        <v>42</v>
      </c>
      <c r="E22" s="22">
        <v>50</v>
      </c>
      <c r="F22" s="22">
        <v>9.2799999999999994</v>
      </c>
      <c r="G22" s="23">
        <f>ROUND(E22*F22,2)</f>
        <v>464</v>
      </c>
    </row>
    <row r="23" spans="1:7" x14ac:dyDescent="0.25">
      <c r="A23" s="9"/>
      <c r="B23" s="9"/>
      <c r="C23" s="9"/>
      <c r="D23" s="15" t="s">
        <v>43</v>
      </c>
      <c r="E23" s="22">
        <v>1</v>
      </c>
      <c r="F23" s="21">
        <f>G22</f>
        <v>464</v>
      </c>
      <c r="G23" s="21">
        <f>ROUND(F23*E23,2)</f>
        <v>464</v>
      </c>
    </row>
    <row r="24" spans="1:7" ht="0.95" customHeight="1" x14ac:dyDescent="0.25">
      <c r="A24" s="10"/>
      <c r="B24" s="10"/>
      <c r="C24" s="10"/>
      <c r="D24" s="16"/>
      <c r="E24" s="24"/>
      <c r="F24" s="24"/>
      <c r="G24" s="24"/>
    </row>
    <row r="25" spans="1:7" x14ac:dyDescent="0.25">
      <c r="A25" s="7" t="s">
        <v>44</v>
      </c>
      <c r="B25" s="7" t="s">
        <v>11</v>
      </c>
      <c r="C25" s="7" t="s">
        <v>0</v>
      </c>
      <c r="D25" s="13" t="s">
        <v>45</v>
      </c>
      <c r="E25" s="21">
        <f>E27</f>
        <v>1</v>
      </c>
      <c r="F25" s="21">
        <f>F27</f>
        <v>250</v>
      </c>
      <c r="G25" s="21">
        <f>G27</f>
        <v>250</v>
      </c>
    </row>
    <row r="26" spans="1:7" x14ac:dyDescent="0.25">
      <c r="A26" s="8" t="s">
        <v>46</v>
      </c>
      <c r="B26" s="8" t="s">
        <v>16</v>
      </c>
      <c r="C26" s="8" t="s">
        <v>48</v>
      </c>
      <c r="D26" s="14" t="s">
        <v>47</v>
      </c>
      <c r="E26" s="22">
        <v>1</v>
      </c>
      <c r="F26" s="22">
        <v>250</v>
      </c>
      <c r="G26" s="23">
        <f>ROUND(E26*F26,2)</f>
        <v>250</v>
      </c>
    </row>
    <row r="27" spans="1:7" x14ac:dyDescent="0.25">
      <c r="A27" s="9"/>
      <c r="B27" s="9"/>
      <c r="C27" s="9"/>
      <c r="D27" s="15" t="s">
        <v>49</v>
      </c>
      <c r="E27" s="22">
        <v>1</v>
      </c>
      <c r="F27" s="21">
        <f>G26</f>
        <v>250</v>
      </c>
      <c r="G27" s="21">
        <f>ROUND(F27*E27,2)</f>
        <v>250</v>
      </c>
    </row>
    <row r="28" spans="1:7" ht="0.95" customHeight="1" x14ac:dyDescent="0.25">
      <c r="A28" s="10"/>
      <c r="B28" s="10"/>
      <c r="C28" s="10"/>
      <c r="D28" s="16"/>
      <c r="E28" s="24"/>
      <c r="F28" s="24"/>
      <c r="G28" s="24"/>
    </row>
    <row r="29" spans="1:7" x14ac:dyDescent="0.25">
      <c r="A29" s="9"/>
      <c r="B29" s="9"/>
      <c r="C29" s="9"/>
      <c r="D29" s="15" t="s">
        <v>50</v>
      </c>
      <c r="E29" s="22">
        <v>1</v>
      </c>
      <c r="F29" s="21">
        <f>G8+G12+G19+G23+G27</f>
        <v>8745.92</v>
      </c>
      <c r="G29" s="21">
        <f>ROUND(F29*E29,2)</f>
        <v>8745.92</v>
      </c>
    </row>
    <row r="30" spans="1:7" ht="0.95" customHeight="1" x14ac:dyDescent="0.25">
      <c r="A30" s="10"/>
      <c r="B30" s="10"/>
      <c r="C30" s="10"/>
      <c r="D30" s="16"/>
      <c r="E30" s="24"/>
      <c r="F30" s="24"/>
      <c r="G30" s="24"/>
    </row>
    <row r="31" spans="1:7" x14ac:dyDescent="0.25">
      <c r="A31" s="6" t="s">
        <v>51</v>
      </c>
      <c r="B31" s="6" t="s">
        <v>11</v>
      </c>
      <c r="C31" s="6" t="s">
        <v>0</v>
      </c>
      <c r="D31" s="12" t="s">
        <v>52</v>
      </c>
      <c r="E31" s="21">
        <f>E38</f>
        <v>1</v>
      </c>
      <c r="F31" s="21">
        <f>F38</f>
        <v>21119.96</v>
      </c>
      <c r="G31" s="21">
        <f>G38</f>
        <v>21119.96</v>
      </c>
    </row>
    <row r="32" spans="1:7" ht="22.5" x14ac:dyDescent="0.25">
      <c r="A32" s="8" t="s">
        <v>53</v>
      </c>
      <c r="B32" s="8" t="s">
        <v>16</v>
      </c>
      <c r="C32" s="8" t="s">
        <v>0</v>
      </c>
      <c r="D32" s="14" t="s">
        <v>54</v>
      </c>
      <c r="E32" s="22">
        <v>0</v>
      </c>
      <c r="F32" s="22">
        <v>0</v>
      </c>
      <c r="G32" s="23">
        <f>ROUND(E32*F32,2)</f>
        <v>0</v>
      </c>
    </row>
    <row r="33" spans="1:7" x14ac:dyDescent="0.25">
      <c r="A33" s="8" t="s">
        <v>55</v>
      </c>
      <c r="B33" s="8" t="s">
        <v>16</v>
      </c>
      <c r="C33" s="8" t="s">
        <v>57</v>
      </c>
      <c r="D33" s="14" t="s">
        <v>56</v>
      </c>
      <c r="E33" s="22">
        <v>62.8</v>
      </c>
      <c r="F33" s="22">
        <v>3.56</v>
      </c>
      <c r="G33" s="23">
        <f>ROUND(E33*F33,2)</f>
        <v>223.57</v>
      </c>
    </row>
    <row r="34" spans="1:7" ht="22.5" x14ac:dyDescent="0.25">
      <c r="A34" s="8" t="s">
        <v>58</v>
      </c>
      <c r="B34" s="8" t="s">
        <v>16</v>
      </c>
      <c r="C34" s="8" t="s">
        <v>60</v>
      </c>
      <c r="D34" s="14" t="s">
        <v>59</v>
      </c>
      <c r="E34" s="22">
        <v>8</v>
      </c>
      <c r="F34" s="22">
        <v>7.28</v>
      </c>
      <c r="G34" s="23">
        <f>ROUND(E34*F34,2)</f>
        <v>58.24</v>
      </c>
    </row>
    <row r="35" spans="1:7" x14ac:dyDescent="0.25">
      <c r="A35" s="8" t="s">
        <v>61</v>
      </c>
      <c r="B35" s="8" t="s">
        <v>16</v>
      </c>
      <c r="C35" s="8" t="s">
        <v>25</v>
      </c>
      <c r="D35" s="14" t="s">
        <v>62</v>
      </c>
      <c r="E35" s="22">
        <v>20</v>
      </c>
      <c r="F35" s="22">
        <v>64.38</v>
      </c>
      <c r="G35" s="23">
        <f>ROUND(E35*F35,2)</f>
        <v>1287.5999999999999</v>
      </c>
    </row>
    <row r="36" spans="1:7" ht="22.5" x14ac:dyDescent="0.25">
      <c r="A36" s="8" t="s">
        <v>63</v>
      </c>
      <c r="B36" s="8" t="s">
        <v>16</v>
      </c>
      <c r="C36" s="8" t="s">
        <v>25</v>
      </c>
      <c r="D36" s="14" t="s">
        <v>64</v>
      </c>
      <c r="E36" s="22">
        <v>14</v>
      </c>
      <c r="F36" s="22">
        <v>73.08</v>
      </c>
      <c r="G36" s="23">
        <f>ROUND(E36*F36,2)</f>
        <v>1023.12</v>
      </c>
    </row>
    <row r="37" spans="1:7" ht="22.5" x14ac:dyDescent="0.25">
      <c r="A37" s="8" t="s">
        <v>65</v>
      </c>
      <c r="B37" s="8" t="s">
        <v>16</v>
      </c>
      <c r="C37" s="8" t="s">
        <v>57</v>
      </c>
      <c r="D37" s="14" t="s">
        <v>66</v>
      </c>
      <c r="E37" s="22">
        <v>6015.4</v>
      </c>
      <c r="F37" s="22">
        <v>3.08</v>
      </c>
      <c r="G37" s="23">
        <f>ROUND(E37*F37,2)</f>
        <v>18527.43</v>
      </c>
    </row>
    <row r="38" spans="1:7" x14ac:dyDescent="0.25">
      <c r="A38" s="9"/>
      <c r="B38" s="9"/>
      <c r="C38" s="9"/>
      <c r="D38" s="15" t="s">
        <v>67</v>
      </c>
      <c r="E38" s="22">
        <v>1</v>
      </c>
      <c r="F38" s="21">
        <f>SUM(G32:G37)</f>
        <v>21119.96</v>
      </c>
      <c r="G38" s="21">
        <f>ROUND(F38*E38,2)</f>
        <v>21119.96</v>
      </c>
    </row>
    <row r="39" spans="1:7" ht="0.95" customHeight="1" x14ac:dyDescent="0.25">
      <c r="A39" s="10"/>
      <c r="B39" s="10"/>
      <c r="C39" s="10"/>
      <c r="D39" s="16"/>
      <c r="E39" s="24"/>
      <c r="F39" s="24"/>
      <c r="G39" s="24"/>
    </row>
    <row r="40" spans="1:7" x14ac:dyDescent="0.25">
      <c r="A40" s="6" t="s">
        <v>68</v>
      </c>
      <c r="B40" s="6" t="s">
        <v>11</v>
      </c>
      <c r="C40" s="6" t="s">
        <v>0</v>
      </c>
      <c r="D40" s="12" t="s">
        <v>69</v>
      </c>
      <c r="E40" s="21">
        <f>E83</f>
        <v>1</v>
      </c>
      <c r="F40" s="21">
        <f>F83</f>
        <v>72572.77</v>
      </c>
      <c r="G40" s="21">
        <f>G83</f>
        <v>72572.77</v>
      </c>
    </row>
    <row r="41" spans="1:7" x14ac:dyDescent="0.25">
      <c r="A41" s="7" t="s">
        <v>70</v>
      </c>
      <c r="B41" s="7" t="s">
        <v>11</v>
      </c>
      <c r="C41" s="7" t="s">
        <v>0</v>
      </c>
      <c r="D41" s="13" t="s">
        <v>71</v>
      </c>
      <c r="E41" s="21">
        <f>E43</f>
        <v>1</v>
      </c>
      <c r="F41" s="21">
        <f>F43</f>
        <v>4954.18</v>
      </c>
      <c r="G41" s="21">
        <f>G43</f>
        <v>4954.18</v>
      </c>
    </row>
    <row r="42" spans="1:7" ht="22.5" x14ac:dyDescent="0.25">
      <c r="A42" s="8" t="s">
        <v>72</v>
      </c>
      <c r="B42" s="8" t="s">
        <v>16</v>
      </c>
      <c r="C42" s="8" t="s">
        <v>25</v>
      </c>
      <c r="D42" s="14" t="s">
        <v>73</v>
      </c>
      <c r="E42" s="22">
        <v>154</v>
      </c>
      <c r="F42" s="22">
        <v>32.17</v>
      </c>
      <c r="G42" s="23">
        <f>ROUND(E42*F42,2)</f>
        <v>4954.18</v>
      </c>
    </row>
    <row r="43" spans="1:7" x14ac:dyDescent="0.25">
      <c r="A43" s="9"/>
      <c r="B43" s="9"/>
      <c r="C43" s="9"/>
      <c r="D43" s="15" t="s">
        <v>74</v>
      </c>
      <c r="E43" s="22">
        <v>1</v>
      </c>
      <c r="F43" s="21">
        <f>G42</f>
        <v>4954.18</v>
      </c>
      <c r="G43" s="21">
        <f>ROUND(F43*E43,2)</f>
        <v>4954.18</v>
      </c>
    </row>
    <row r="44" spans="1:7" ht="0.95" customHeight="1" x14ac:dyDescent="0.25">
      <c r="A44" s="10"/>
      <c r="B44" s="10"/>
      <c r="C44" s="10"/>
      <c r="D44" s="16"/>
      <c r="E44" s="24"/>
      <c r="F44" s="24"/>
      <c r="G44" s="24"/>
    </row>
    <row r="45" spans="1:7" x14ac:dyDescent="0.25">
      <c r="A45" s="7" t="s">
        <v>75</v>
      </c>
      <c r="B45" s="7" t="s">
        <v>11</v>
      </c>
      <c r="C45" s="7" t="s">
        <v>0</v>
      </c>
      <c r="D45" s="13" t="s">
        <v>76</v>
      </c>
      <c r="E45" s="21">
        <f>E53</f>
        <v>1</v>
      </c>
      <c r="F45" s="21">
        <f>F53</f>
        <v>42095.009999999995</v>
      </c>
      <c r="G45" s="21">
        <f>G53</f>
        <v>42095.01</v>
      </c>
    </row>
    <row r="46" spans="1:7" ht="22.5" x14ac:dyDescent="0.25">
      <c r="A46" s="8" t="s">
        <v>77</v>
      </c>
      <c r="B46" s="8" t="s">
        <v>16</v>
      </c>
      <c r="C46" s="8" t="s">
        <v>25</v>
      </c>
      <c r="D46" s="14" t="s">
        <v>78</v>
      </c>
      <c r="E46" s="22">
        <v>90.42</v>
      </c>
      <c r="F46" s="22">
        <v>48.85</v>
      </c>
      <c r="G46" s="23">
        <f>ROUND(E46*F46,2)</f>
        <v>4417.0200000000004</v>
      </c>
    </row>
    <row r="47" spans="1:7" ht="22.5" x14ac:dyDescent="0.25">
      <c r="A47" s="8" t="s">
        <v>79</v>
      </c>
      <c r="B47" s="8" t="s">
        <v>16</v>
      </c>
      <c r="C47" s="8" t="s">
        <v>25</v>
      </c>
      <c r="D47" s="14" t="s">
        <v>80</v>
      </c>
      <c r="E47" s="22">
        <v>348.38</v>
      </c>
      <c r="F47" s="22">
        <v>54.6</v>
      </c>
      <c r="G47" s="23">
        <f>ROUND(E47*F47,2)</f>
        <v>19021.55</v>
      </c>
    </row>
    <row r="48" spans="1:7" x14ac:dyDescent="0.25">
      <c r="A48" s="8" t="s">
        <v>81</v>
      </c>
      <c r="B48" s="8" t="s">
        <v>16</v>
      </c>
      <c r="C48" s="8" t="s">
        <v>25</v>
      </c>
      <c r="D48" s="14" t="s">
        <v>82</v>
      </c>
      <c r="E48" s="22">
        <v>252.18</v>
      </c>
      <c r="F48" s="22">
        <v>23.07</v>
      </c>
      <c r="G48" s="23">
        <f>ROUND(E48*F48,2)</f>
        <v>5817.79</v>
      </c>
    </row>
    <row r="49" spans="1:7" x14ac:dyDescent="0.25">
      <c r="A49" s="8" t="s">
        <v>83</v>
      </c>
      <c r="B49" s="8" t="s">
        <v>16</v>
      </c>
      <c r="C49" s="8" t="s">
        <v>25</v>
      </c>
      <c r="D49" s="14" t="s">
        <v>84</v>
      </c>
      <c r="E49" s="22">
        <v>19.8</v>
      </c>
      <c r="F49" s="22">
        <v>0</v>
      </c>
      <c r="G49" s="23">
        <f>ROUND(E49*F49,2)</f>
        <v>0</v>
      </c>
    </row>
    <row r="50" spans="1:7" ht="22.5" x14ac:dyDescent="0.25">
      <c r="A50" s="8" t="s">
        <v>85</v>
      </c>
      <c r="B50" s="8" t="s">
        <v>16</v>
      </c>
      <c r="C50" s="8" t="s">
        <v>25</v>
      </c>
      <c r="D50" s="14" t="s">
        <v>86</v>
      </c>
      <c r="E50" s="22">
        <v>50.06</v>
      </c>
      <c r="F50" s="22">
        <v>48.17</v>
      </c>
      <c r="G50" s="23">
        <f>ROUND(E50*F50,2)</f>
        <v>2411.39</v>
      </c>
    </row>
    <row r="51" spans="1:7" ht="22.5" x14ac:dyDescent="0.25">
      <c r="A51" s="8" t="s">
        <v>87</v>
      </c>
      <c r="B51" s="8" t="s">
        <v>16</v>
      </c>
      <c r="C51" s="8" t="s">
        <v>25</v>
      </c>
      <c r="D51" s="14" t="s">
        <v>88</v>
      </c>
      <c r="E51" s="22">
        <v>69.3</v>
      </c>
      <c r="F51" s="22">
        <v>79.67</v>
      </c>
      <c r="G51" s="23">
        <f>ROUND(E51*F51,2)</f>
        <v>5521.13</v>
      </c>
    </row>
    <row r="52" spans="1:7" ht="22.5" x14ac:dyDescent="0.25">
      <c r="A52" s="8" t="s">
        <v>89</v>
      </c>
      <c r="B52" s="8" t="s">
        <v>16</v>
      </c>
      <c r="C52" s="8" t="s">
        <v>25</v>
      </c>
      <c r="D52" s="14" t="s">
        <v>90</v>
      </c>
      <c r="E52" s="22">
        <v>130.9</v>
      </c>
      <c r="F52" s="22">
        <v>37.479999999999997</v>
      </c>
      <c r="G52" s="23">
        <f>ROUND(E52*F52,2)</f>
        <v>4906.13</v>
      </c>
    </row>
    <row r="53" spans="1:7" x14ac:dyDescent="0.25">
      <c r="A53" s="9"/>
      <c r="B53" s="9"/>
      <c r="C53" s="9"/>
      <c r="D53" s="15" t="s">
        <v>91</v>
      </c>
      <c r="E53" s="22">
        <v>1</v>
      </c>
      <c r="F53" s="21">
        <f>SUM(G46:G52)</f>
        <v>42095.009999999995</v>
      </c>
      <c r="G53" s="21">
        <f>ROUND(F53*E53,2)</f>
        <v>42095.01</v>
      </c>
    </row>
    <row r="54" spans="1:7" ht="0.95" customHeight="1" x14ac:dyDescent="0.25">
      <c r="A54" s="10"/>
      <c r="B54" s="10"/>
      <c r="C54" s="10"/>
      <c r="D54" s="16"/>
      <c r="E54" s="24"/>
      <c r="F54" s="24"/>
      <c r="G54" s="24"/>
    </row>
    <row r="55" spans="1:7" x14ac:dyDescent="0.25">
      <c r="A55" s="7" t="s">
        <v>92</v>
      </c>
      <c r="B55" s="7" t="s">
        <v>11</v>
      </c>
      <c r="C55" s="7" t="s">
        <v>0</v>
      </c>
      <c r="D55" s="13" t="s">
        <v>93</v>
      </c>
      <c r="E55" s="21">
        <f>E58</f>
        <v>1</v>
      </c>
      <c r="F55" s="21">
        <f>F58</f>
        <v>2076.54</v>
      </c>
      <c r="G55" s="21">
        <f>G58</f>
        <v>2076.54</v>
      </c>
    </row>
    <row r="56" spans="1:7" ht="22.5" x14ac:dyDescent="0.25">
      <c r="A56" s="8" t="s">
        <v>94</v>
      </c>
      <c r="B56" s="8" t="s">
        <v>16</v>
      </c>
      <c r="C56" s="8" t="s">
        <v>25</v>
      </c>
      <c r="D56" s="14" t="s">
        <v>95</v>
      </c>
      <c r="E56" s="22">
        <v>6</v>
      </c>
      <c r="F56" s="22">
        <v>35.54</v>
      </c>
      <c r="G56" s="23">
        <f>ROUND(E56*F56,2)</f>
        <v>213.24</v>
      </c>
    </row>
    <row r="57" spans="1:7" ht="22.5" x14ac:dyDescent="0.25">
      <c r="A57" s="8" t="s">
        <v>96</v>
      </c>
      <c r="B57" s="8" t="s">
        <v>16</v>
      </c>
      <c r="C57" s="8" t="s">
        <v>25</v>
      </c>
      <c r="D57" s="14" t="s">
        <v>97</v>
      </c>
      <c r="E57" s="22">
        <v>30</v>
      </c>
      <c r="F57" s="22">
        <v>62.11</v>
      </c>
      <c r="G57" s="23">
        <f>ROUND(E57*F57,2)</f>
        <v>1863.3</v>
      </c>
    </row>
    <row r="58" spans="1:7" x14ac:dyDescent="0.25">
      <c r="A58" s="9"/>
      <c r="B58" s="9"/>
      <c r="C58" s="9"/>
      <c r="D58" s="15" t="s">
        <v>98</v>
      </c>
      <c r="E58" s="22">
        <v>1</v>
      </c>
      <c r="F58" s="21">
        <f>SUM(G56:G57)</f>
        <v>2076.54</v>
      </c>
      <c r="G58" s="21">
        <f>ROUND(F58*E58,2)</f>
        <v>2076.54</v>
      </c>
    </row>
    <row r="59" spans="1:7" ht="0.95" customHeight="1" x14ac:dyDescent="0.25">
      <c r="A59" s="10"/>
      <c r="B59" s="10"/>
      <c r="C59" s="10"/>
      <c r="D59" s="16"/>
      <c r="E59" s="24"/>
      <c r="F59" s="24"/>
      <c r="G59" s="24"/>
    </row>
    <row r="60" spans="1:7" x14ac:dyDescent="0.25">
      <c r="A60" s="7" t="s">
        <v>99</v>
      </c>
      <c r="B60" s="7" t="s">
        <v>11</v>
      </c>
      <c r="C60" s="7" t="s">
        <v>0</v>
      </c>
      <c r="D60" s="13" t="s">
        <v>100</v>
      </c>
      <c r="E60" s="21">
        <f>E81</f>
        <v>1</v>
      </c>
      <c r="F60" s="21">
        <f>F81</f>
        <v>23447.040000000001</v>
      </c>
      <c r="G60" s="21">
        <f>G81</f>
        <v>23447.040000000001</v>
      </c>
    </row>
    <row r="61" spans="1:7" x14ac:dyDescent="0.25">
      <c r="A61" s="8" t="s">
        <v>101</v>
      </c>
      <c r="B61" s="8" t="s">
        <v>16</v>
      </c>
      <c r="C61" s="8" t="s">
        <v>25</v>
      </c>
      <c r="D61" s="14" t="s">
        <v>102</v>
      </c>
      <c r="E61" s="22">
        <v>27.45</v>
      </c>
      <c r="F61" s="22">
        <v>17.149999999999999</v>
      </c>
      <c r="G61" s="23">
        <f>ROUND(E61*F61,2)</f>
        <v>470.77</v>
      </c>
    </row>
    <row r="62" spans="1:7" x14ac:dyDescent="0.25">
      <c r="A62" s="8" t="s">
        <v>103</v>
      </c>
      <c r="B62" s="8" t="s">
        <v>16</v>
      </c>
      <c r="C62" s="8" t="s">
        <v>25</v>
      </c>
      <c r="D62" s="14" t="s">
        <v>104</v>
      </c>
      <c r="E62" s="22">
        <v>22.92</v>
      </c>
      <c r="F62" s="22">
        <v>19.88</v>
      </c>
      <c r="G62" s="23">
        <f>ROUND(E62*F62,2)</f>
        <v>455.65</v>
      </c>
    </row>
    <row r="63" spans="1:7" x14ac:dyDescent="0.25">
      <c r="A63" s="8" t="s">
        <v>105</v>
      </c>
      <c r="B63" s="8" t="s">
        <v>16</v>
      </c>
      <c r="C63" s="8" t="s">
        <v>35</v>
      </c>
      <c r="D63" s="14" t="s">
        <v>106</v>
      </c>
      <c r="E63" s="22">
        <v>1.25</v>
      </c>
      <c r="F63" s="22">
        <v>19.86</v>
      </c>
      <c r="G63" s="23">
        <f>ROUND(E63*F63,2)</f>
        <v>24.83</v>
      </c>
    </row>
    <row r="64" spans="1:7" x14ac:dyDescent="0.25">
      <c r="A64" s="8" t="s">
        <v>107</v>
      </c>
      <c r="B64" s="8" t="s">
        <v>16</v>
      </c>
      <c r="C64" s="8" t="s">
        <v>35</v>
      </c>
      <c r="D64" s="14" t="s">
        <v>108</v>
      </c>
      <c r="E64" s="22">
        <v>8</v>
      </c>
      <c r="F64" s="22">
        <v>28.96</v>
      </c>
      <c r="G64" s="23">
        <f>ROUND(E64*F64,2)</f>
        <v>231.68</v>
      </c>
    </row>
    <row r="65" spans="1:7" ht="22.5" x14ac:dyDescent="0.25">
      <c r="A65" s="8" t="s">
        <v>109</v>
      </c>
      <c r="B65" s="8" t="s">
        <v>16</v>
      </c>
      <c r="C65" s="8" t="s">
        <v>25</v>
      </c>
      <c r="D65" s="14" t="s">
        <v>110</v>
      </c>
      <c r="E65" s="22">
        <v>102</v>
      </c>
      <c r="F65" s="22">
        <v>29.41</v>
      </c>
      <c r="G65" s="23">
        <f>ROUND(E65*F65,2)</f>
        <v>2999.82</v>
      </c>
    </row>
    <row r="66" spans="1:7" ht="22.5" x14ac:dyDescent="0.25">
      <c r="A66" s="8" t="s">
        <v>111</v>
      </c>
      <c r="B66" s="8" t="s">
        <v>16</v>
      </c>
      <c r="C66" s="8" t="s">
        <v>35</v>
      </c>
      <c r="D66" s="14" t="s">
        <v>112</v>
      </c>
      <c r="E66" s="22">
        <v>9</v>
      </c>
      <c r="F66" s="22">
        <v>30.16</v>
      </c>
      <c r="G66" s="23">
        <f>ROUND(E66*F66,2)</f>
        <v>271.44</v>
      </c>
    </row>
    <row r="67" spans="1:7" ht="22.5" x14ac:dyDescent="0.25">
      <c r="A67" s="8" t="s">
        <v>113</v>
      </c>
      <c r="B67" s="8" t="s">
        <v>16</v>
      </c>
      <c r="C67" s="8" t="s">
        <v>60</v>
      </c>
      <c r="D67" s="14" t="s">
        <v>114</v>
      </c>
      <c r="E67" s="22">
        <v>1</v>
      </c>
      <c r="F67" s="22">
        <v>60</v>
      </c>
      <c r="G67" s="23">
        <f>ROUND(E67*F67,2)</f>
        <v>60</v>
      </c>
    </row>
    <row r="68" spans="1:7" ht="22.5" x14ac:dyDescent="0.25">
      <c r="A68" s="8" t="s">
        <v>115</v>
      </c>
      <c r="B68" s="8" t="s">
        <v>16</v>
      </c>
      <c r="C68" s="8" t="s">
        <v>60</v>
      </c>
      <c r="D68" s="14" t="s">
        <v>116</v>
      </c>
      <c r="E68" s="22">
        <v>1</v>
      </c>
      <c r="F68" s="22">
        <v>150</v>
      </c>
      <c r="G68" s="23">
        <f>ROUND(E68*F68,2)</f>
        <v>150</v>
      </c>
    </row>
    <row r="69" spans="1:7" ht="22.5" x14ac:dyDescent="0.25">
      <c r="A69" s="8" t="s">
        <v>117</v>
      </c>
      <c r="B69" s="8" t="s">
        <v>16</v>
      </c>
      <c r="C69" s="8" t="s">
        <v>60</v>
      </c>
      <c r="D69" s="14" t="s">
        <v>118</v>
      </c>
      <c r="E69" s="22">
        <v>1</v>
      </c>
      <c r="F69" s="22">
        <v>150</v>
      </c>
      <c r="G69" s="23">
        <f>ROUND(E69*F69,2)</f>
        <v>150</v>
      </c>
    </row>
    <row r="70" spans="1:7" x14ac:dyDescent="0.25">
      <c r="A70" s="8" t="s">
        <v>119</v>
      </c>
      <c r="B70" s="8" t="s">
        <v>16</v>
      </c>
      <c r="C70" s="8" t="s">
        <v>121</v>
      </c>
      <c r="D70" s="14" t="s">
        <v>120</v>
      </c>
      <c r="E70" s="22">
        <v>1</v>
      </c>
      <c r="F70" s="22">
        <v>1</v>
      </c>
      <c r="G70" s="23">
        <f>ROUND(E70*F70,2)</f>
        <v>1</v>
      </c>
    </row>
    <row r="71" spans="1:7" ht="22.5" x14ac:dyDescent="0.25">
      <c r="A71" s="8" t="s">
        <v>122</v>
      </c>
      <c r="B71" s="8" t="s">
        <v>16</v>
      </c>
      <c r="C71" s="8" t="s">
        <v>60</v>
      </c>
      <c r="D71" s="14" t="s">
        <v>123</v>
      </c>
      <c r="E71" s="22">
        <v>1</v>
      </c>
      <c r="F71" s="22">
        <v>100</v>
      </c>
      <c r="G71" s="23">
        <f>ROUND(E71*F71,2)</f>
        <v>100</v>
      </c>
    </row>
    <row r="72" spans="1:7" x14ac:dyDescent="0.25">
      <c r="A72" s="8" t="s">
        <v>124</v>
      </c>
      <c r="B72" s="8" t="s">
        <v>16</v>
      </c>
      <c r="C72" s="8" t="s">
        <v>60</v>
      </c>
      <c r="D72" s="14" t="s">
        <v>125</v>
      </c>
      <c r="E72" s="22">
        <v>2</v>
      </c>
      <c r="F72" s="22">
        <v>19.5</v>
      </c>
      <c r="G72" s="23">
        <f>ROUND(E72*F72,2)</f>
        <v>39</v>
      </c>
    </row>
    <row r="73" spans="1:7" ht="22.5" x14ac:dyDescent="0.25">
      <c r="A73" s="8" t="s">
        <v>126</v>
      </c>
      <c r="B73" s="8" t="s">
        <v>16</v>
      </c>
      <c r="C73" s="8" t="s">
        <v>25</v>
      </c>
      <c r="D73" s="14" t="s">
        <v>127</v>
      </c>
      <c r="E73" s="22">
        <v>970</v>
      </c>
      <c r="F73" s="22">
        <v>18.670000000000002</v>
      </c>
      <c r="G73" s="23">
        <f>ROUND(E73*F73,2)</f>
        <v>18109.900000000001</v>
      </c>
    </row>
    <row r="74" spans="1:7" x14ac:dyDescent="0.25">
      <c r="A74" s="8" t="s">
        <v>128</v>
      </c>
      <c r="B74" s="8" t="s">
        <v>16</v>
      </c>
      <c r="C74" s="8" t="s">
        <v>130</v>
      </c>
      <c r="D74" s="14" t="s">
        <v>129</v>
      </c>
      <c r="E74" s="22">
        <v>3</v>
      </c>
      <c r="F74" s="22">
        <v>15</v>
      </c>
      <c r="G74" s="23">
        <f>ROUND(E74*F74,2)</f>
        <v>45</v>
      </c>
    </row>
    <row r="75" spans="1:7" x14ac:dyDescent="0.25">
      <c r="A75" s="8" t="s">
        <v>131</v>
      </c>
      <c r="B75" s="8" t="s">
        <v>16</v>
      </c>
      <c r="C75" s="8" t="s">
        <v>17</v>
      </c>
      <c r="D75" s="14" t="s">
        <v>132</v>
      </c>
      <c r="E75" s="22">
        <v>17.600000000000001</v>
      </c>
      <c r="F75" s="22">
        <v>0</v>
      </c>
      <c r="G75" s="23">
        <f>ROUND(E75*F75,2)</f>
        <v>0</v>
      </c>
    </row>
    <row r="76" spans="1:7" x14ac:dyDescent="0.25">
      <c r="A76" s="8" t="s">
        <v>133</v>
      </c>
      <c r="B76" s="8" t="s">
        <v>16</v>
      </c>
      <c r="C76" s="8" t="s">
        <v>17</v>
      </c>
      <c r="D76" s="14" t="s">
        <v>134</v>
      </c>
      <c r="E76" s="22">
        <v>17.600000000000001</v>
      </c>
      <c r="F76" s="22">
        <v>0</v>
      </c>
      <c r="G76" s="23">
        <f>ROUND(E76*F76,2)</f>
        <v>0</v>
      </c>
    </row>
    <row r="77" spans="1:7" x14ac:dyDescent="0.25">
      <c r="A77" s="8" t="s">
        <v>135</v>
      </c>
      <c r="B77" s="8" t="s">
        <v>16</v>
      </c>
      <c r="C77" s="8" t="s">
        <v>35</v>
      </c>
      <c r="D77" s="14" t="s">
        <v>136</v>
      </c>
      <c r="E77" s="22">
        <v>150.19999999999999</v>
      </c>
      <c r="F77" s="22">
        <v>2.25</v>
      </c>
      <c r="G77" s="23">
        <f>ROUND(E77*F77,2)</f>
        <v>337.95</v>
      </c>
    </row>
    <row r="78" spans="1:7" x14ac:dyDescent="0.25">
      <c r="A78" s="8" t="s">
        <v>137</v>
      </c>
      <c r="B78" s="8" t="s">
        <v>16</v>
      </c>
      <c r="C78" s="8" t="s">
        <v>17</v>
      </c>
      <c r="D78" s="14" t="s">
        <v>138</v>
      </c>
      <c r="E78" s="22">
        <v>9.4499999999999993</v>
      </c>
      <c r="F78" s="22">
        <v>0</v>
      </c>
      <c r="G78" s="23">
        <f>ROUND(E78*F78,2)</f>
        <v>0</v>
      </c>
    </row>
    <row r="79" spans="1:7" x14ac:dyDescent="0.25">
      <c r="A79" s="8" t="s">
        <v>139</v>
      </c>
      <c r="B79" s="8" t="s">
        <v>16</v>
      </c>
      <c r="C79" s="8" t="s">
        <v>17</v>
      </c>
      <c r="D79" s="14" t="s">
        <v>140</v>
      </c>
      <c r="E79" s="22">
        <v>102</v>
      </c>
      <c r="F79" s="22">
        <v>0</v>
      </c>
      <c r="G79" s="23">
        <f>ROUND(E79*F79,2)</f>
        <v>0</v>
      </c>
    </row>
    <row r="80" spans="1:7" x14ac:dyDescent="0.25">
      <c r="A80" s="8" t="s">
        <v>141</v>
      </c>
      <c r="B80" s="8" t="s">
        <v>16</v>
      </c>
      <c r="C80" s="8" t="s">
        <v>25</v>
      </c>
      <c r="D80" s="14" t="s">
        <v>142</v>
      </c>
      <c r="E80" s="22">
        <v>184.6</v>
      </c>
      <c r="F80" s="22">
        <v>0</v>
      </c>
      <c r="G80" s="23">
        <f>ROUND(E80*F80,2)</f>
        <v>0</v>
      </c>
    </row>
    <row r="81" spans="1:7" x14ac:dyDescent="0.25">
      <c r="A81" s="9"/>
      <c r="B81" s="9"/>
      <c r="C81" s="9"/>
      <c r="D81" s="15" t="s">
        <v>143</v>
      </c>
      <c r="E81" s="22">
        <v>1</v>
      </c>
      <c r="F81" s="21">
        <f>SUM(G61:G80)</f>
        <v>23447.040000000001</v>
      </c>
      <c r="G81" s="21">
        <f>ROUND(F81*E81,2)</f>
        <v>23447.040000000001</v>
      </c>
    </row>
    <row r="82" spans="1:7" ht="0.95" customHeight="1" x14ac:dyDescent="0.25">
      <c r="A82" s="10"/>
      <c r="B82" s="10"/>
      <c r="C82" s="10"/>
      <c r="D82" s="16"/>
      <c r="E82" s="24"/>
      <c r="F82" s="24"/>
      <c r="G82" s="24"/>
    </row>
    <row r="83" spans="1:7" x14ac:dyDescent="0.25">
      <c r="A83" s="9"/>
      <c r="B83" s="9"/>
      <c r="C83" s="9"/>
      <c r="D83" s="15" t="s">
        <v>144</v>
      </c>
      <c r="E83" s="22">
        <v>1</v>
      </c>
      <c r="F83" s="21">
        <f>G43+G53+G58+G81</f>
        <v>72572.77</v>
      </c>
      <c r="G83" s="21">
        <f>ROUND(F83*E83,2)</f>
        <v>72572.77</v>
      </c>
    </row>
    <row r="84" spans="1:7" ht="0.95" customHeight="1" x14ac:dyDescent="0.25">
      <c r="A84" s="10"/>
      <c r="B84" s="10"/>
      <c r="C84" s="10"/>
      <c r="D84" s="16"/>
      <c r="E84" s="24"/>
      <c r="F84" s="24"/>
      <c r="G84" s="24"/>
    </row>
    <row r="85" spans="1:7" x14ac:dyDescent="0.25">
      <c r="A85" s="6" t="s">
        <v>145</v>
      </c>
      <c r="B85" s="6" t="s">
        <v>11</v>
      </c>
      <c r="C85" s="6" t="s">
        <v>0</v>
      </c>
      <c r="D85" s="12" t="s">
        <v>146</v>
      </c>
      <c r="E85" s="21">
        <f>E101</f>
        <v>1</v>
      </c>
      <c r="F85" s="21">
        <f>F101</f>
        <v>209344.29</v>
      </c>
      <c r="G85" s="21">
        <f>G101</f>
        <v>209344.29</v>
      </c>
    </row>
    <row r="86" spans="1:7" x14ac:dyDescent="0.25">
      <c r="A86" s="8" t="s">
        <v>147</v>
      </c>
      <c r="B86" s="8" t="s">
        <v>16</v>
      </c>
      <c r="C86" s="8" t="s">
        <v>25</v>
      </c>
      <c r="D86" s="14" t="s">
        <v>148</v>
      </c>
      <c r="E86" s="22">
        <v>140</v>
      </c>
      <c r="F86" s="22">
        <v>7.05</v>
      </c>
      <c r="G86" s="23">
        <f>ROUND(E86*F86,2)</f>
        <v>987</v>
      </c>
    </row>
    <row r="87" spans="1:7" x14ac:dyDescent="0.25">
      <c r="A87" s="8" t="s">
        <v>149</v>
      </c>
      <c r="B87" s="8" t="s">
        <v>16</v>
      </c>
      <c r="C87" s="8" t="s">
        <v>25</v>
      </c>
      <c r="D87" s="14" t="s">
        <v>150</v>
      </c>
      <c r="E87" s="22">
        <v>45</v>
      </c>
      <c r="F87" s="22">
        <v>16.850000000000001</v>
      </c>
      <c r="G87" s="23">
        <f>ROUND(E87*F87,2)</f>
        <v>758.25</v>
      </c>
    </row>
    <row r="88" spans="1:7" x14ac:dyDescent="0.25">
      <c r="A88" s="8" t="s">
        <v>151</v>
      </c>
      <c r="B88" s="8" t="s">
        <v>16</v>
      </c>
      <c r="C88" s="8" t="s">
        <v>25</v>
      </c>
      <c r="D88" s="14" t="s">
        <v>152</v>
      </c>
      <c r="E88" s="22">
        <v>320.5</v>
      </c>
      <c r="F88" s="22">
        <v>24.42</v>
      </c>
      <c r="G88" s="23">
        <f>ROUND(E88*F88,2)</f>
        <v>7826.61</v>
      </c>
    </row>
    <row r="89" spans="1:7" x14ac:dyDescent="0.25">
      <c r="A89" s="8" t="s">
        <v>153</v>
      </c>
      <c r="B89" s="8" t="s">
        <v>16</v>
      </c>
      <c r="C89" s="8" t="s">
        <v>35</v>
      </c>
      <c r="D89" s="14" t="s">
        <v>154</v>
      </c>
      <c r="E89" s="22">
        <v>624.5</v>
      </c>
      <c r="F89" s="22">
        <v>10.050000000000001</v>
      </c>
      <c r="G89" s="23">
        <f>ROUND(E89*F89,2)</f>
        <v>6276.23</v>
      </c>
    </row>
    <row r="90" spans="1:7" x14ac:dyDescent="0.25">
      <c r="A90" s="8" t="s">
        <v>155</v>
      </c>
      <c r="B90" s="8" t="s">
        <v>16</v>
      </c>
      <c r="C90" s="8" t="s">
        <v>25</v>
      </c>
      <c r="D90" s="14" t="s">
        <v>156</v>
      </c>
      <c r="E90" s="22">
        <v>485</v>
      </c>
      <c r="F90" s="22">
        <v>96.86</v>
      </c>
      <c r="G90" s="23">
        <f>ROUND(E90*F90,2)</f>
        <v>46977.1</v>
      </c>
    </row>
    <row r="91" spans="1:7" x14ac:dyDescent="0.25">
      <c r="A91" s="8" t="s">
        <v>157</v>
      </c>
      <c r="B91" s="8" t="s">
        <v>16</v>
      </c>
      <c r="C91" s="8" t="s">
        <v>25</v>
      </c>
      <c r="D91" s="14" t="s">
        <v>158</v>
      </c>
      <c r="E91" s="22">
        <v>1224.3</v>
      </c>
      <c r="F91" s="22">
        <v>44.55</v>
      </c>
      <c r="G91" s="23">
        <f>ROUND(E91*F91,2)</f>
        <v>54542.57</v>
      </c>
    </row>
    <row r="92" spans="1:7" x14ac:dyDescent="0.25">
      <c r="A92" s="8" t="s">
        <v>159</v>
      </c>
      <c r="B92" s="8" t="s">
        <v>16</v>
      </c>
      <c r="C92" s="8" t="s">
        <v>25</v>
      </c>
      <c r="D92" s="14" t="s">
        <v>160</v>
      </c>
      <c r="E92" s="22">
        <v>281.05</v>
      </c>
      <c r="F92" s="22">
        <v>52.35</v>
      </c>
      <c r="G92" s="23">
        <f>ROUND(E92*F92,2)</f>
        <v>14712.97</v>
      </c>
    </row>
    <row r="93" spans="1:7" x14ac:dyDescent="0.25">
      <c r="A93" s="8" t="s">
        <v>161</v>
      </c>
      <c r="B93" s="8" t="s">
        <v>16</v>
      </c>
      <c r="C93" s="8" t="s">
        <v>25</v>
      </c>
      <c r="D93" s="14" t="s">
        <v>162</v>
      </c>
      <c r="E93" s="22">
        <v>163.63</v>
      </c>
      <c r="F93" s="22">
        <v>74.2</v>
      </c>
      <c r="G93" s="23">
        <f>ROUND(E93*F93,2)</f>
        <v>12141.35</v>
      </c>
    </row>
    <row r="94" spans="1:7" x14ac:dyDescent="0.25">
      <c r="A94" s="8" t="s">
        <v>163</v>
      </c>
      <c r="B94" s="8" t="s">
        <v>16</v>
      </c>
      <c r="C94" s="8" t="s">
        <v>25</v>
      </c>
      <c r="D94" s="14" t="s">
        <v>164</v>
      </c>
      <c r="E94" s="22">
        <v>950</v>
      </c>
      <c r="F94" s="22">
        <v>46.5</v>
      </c>
      <c r="G94" s="23">
        <f>ROUND(E94*F94,2)</f>
        <v>44175</v>
      </c>
    </row>
    <row r="95" spans="1:7" x14ac:dyDescent="0.25">
      <c r="A95" s="8" t="s">
        <v>165</v>
      </c>
      <c r="B95" s="8" t="s">
        <v>16</v>
      </c>
      <c r="C95" s="8" t="s">
        <v>25</v>
      </c>
      <c r="D95" s="14" t="s">
        <v>166</v>
      </c>
      <c r="E95" s="22">
        <v>45</v>
      </c>
      <c r="F95" s="22">
        <v>57.9</v>
      </c>
      <c r="G95" s="23">
        <f>ROUND(E95*F95,2)</f>
        <v>2605.5</v>
      </c>
    </row>
    <row r="96" spans="1:7" x14ac:dyDescent="0.25">
      <c r="A96" s="8" t="s">
        <v>167</v>
      </c>
      <c r="B96" s="8" t="s">
        <v>16</v>
      </c>
      <c r="C96" s="8" t="s">
        <v>25</v>
      </c>
      <c r="D96" s="14" t="s">
        <v>168</v>
      </c>
      <c r="E96" s="22">
        <v>140</v>
      </c>
      <c r="F96" s="22">
        <v>60.05</v>
      </c>
      <c r="G96" s="23">
        <f>ROUND(E96*F96,2)</f>
        <v>8407</v>
      </c>
    </row>
    <row r="97" spans="1:7" x14ac:dyDescent="0.25">
      <c r="A97" s="8" t="s">
        <v>169</v>
      </c>
      <c r="B97" s="8" t="s">
        <v>16</v>
      </c>
      <c r="C97" s="8" t="s">
        <v>25</v>
      </c>
      <c r="D97" s="14" t="s">
        <v>170</v>
      </c>
      <c r="E97" s="22">
        <v>50</v>
      </c>
      <c r="F97" s="22">
        <v>26</v>
      </c>
      <c r="G97" s="23">
        <f>ROUND(E97*F97,2)</f>
        <v>1300</v>
      </c>
    </row>
    <row r="98" spans="1:7" x14ac:dyDescent="0.25">
      <c r="A98" s="8" t="s">
        <v>171</v>
      </c>
      <c r="B98" s="8" t="s">
        <v>16</v>
      </c>
      <c r="C98" s="8" t="s">
        <v>35</v>
      </c>
      <c r="D98" s="14" t="s">
        <v>172</v>
      </c>
      <c r="E98" s="22">
        <v>180</v>
      </c>
      <c r="F98" s="22">
        <v>13</v>
      </c>
      <c r="G98" s="23">
        <f>ROUND(E98*F98,2)</f>
        <v>2340</v>
      </c>
    </row>
    <row r="99" spans="1:7" x14ac:dyDescent="0.25">
      <c r="A99" s="8" t="s">
        <v>173</v>
      </c>
      <c r="B99" s="8" t="s">
        <v>16</v>
      </c>
      <c r="C99" s="8" t="s">
        <v>17</v>
      </c>
      <c r="D99" s="14" t="s">
        <v>174</v>
      </c>
      <c r="E99" s="22">
        <v>80</v>
      </c>
      <c r="F99" s="22">
        <v>47.9</v>
      </c>
      <c r="G99" s="23">
        <f>ROUND(E99*F99,2)</f>
        <v>3832</v>
      </c>
    </row>
    <row r="100" spans="1:7" x14ac:dyDescent="0.25">
      <c r="A100" s="8" t="s">
        <v>175</v>
      </c>
      <c r="B100" s="8" t="s">
        <v>16</v>
      </c>
      <c r="C100" s="8" t="s">
        <v>177</v>
      </c>
      <c r="D100" s="14" t="s">
        <v>176</v>
      </c>
      <c r="E100" s="22">
        <v>5.6</v>
      </c>
      <c r="F100" s="22">
        <v>439.77</v>
      </c>
      <c r="G100" s="23">
        <f>ROUND(E100*F100,2)</f>
        <v>2462.71</v>
      </c>
    </row>
    <row r="101" spans="1:7" x14ac:dyDescent="0.25">
      <c r="A101" s="9"/>
      <c r="B101" s="9"/>
      <c r="C101" s="9"/>
      <c r="D101" s="15" t="s">
        <v>178</v>
      </c>
      <c r="E101" s="22">
        <v>1</v>
      </c>
      <c r="F101" s="21">
        <f>SUM(G86:G100)</f>
        <v>209344.29</v>
      </c>
      <c r="G101" s="21">
        <f>ROUND(F101*E101,2)</f>
        <v>209344.29</v>
      </c>
    </row>
    <row r="102" spans="1:7" ht="0.95" customHeight="1" x14ac:dyDescent="0.25">
      <c r="A102" s="10"/>
      <c r="B102" s="10"/>
      <c r="C102" s="10"/>
      <c r="D102" s="16"/>
      <c r="E102" s="24"/>
      <c r="F102" s="24"/>
      <c r="G102" s="24"/>
    </row>
    <row r="103" spans="1:7" x14ac:dyDescent="0.25">
      <c r="A103" s="6" t="s">
        <v>179</v>
      </c>
      <c r="B103" s="6" t="s">
        <v>11</v>
      </c>
      <c r="C103" s="6" t="s">
        <v>0</v>
      </c>
      <c r="D103" s="12" t="s">
        <v>180</v>
      </c>
      <c r="E103" s="21">
        <f>E120</f>
        <v>1</v>
      </c>
      <c r="F103" s="21">
        <f>F120</f>
        <v>40916.410000000003</v>
      </c>
      <c r="G103" s="21">
        <f>G120</f>
        <v>40916.410000000003</v>
      </c>
    </row>
    <row r="104" spans="1:7" ht="22.5" x14ac:dyDescent="0.25">
      <c r="A104" s="8" t="s">
        <v>181</v>
      </c>
      <c r="B104" s="8" t="s">
        <v>16</v>
      </c>
      <c r="C104" s="8" t="s">
        <v>25</v>
      </c>
      <c r="D104" s="14" t="s">
        <v>182</v>
      </c>
      <c r="E104" s="22">
        <v>134.5</v>
      </c>
      <c r="F104" s="22">
        <v>14.18</v>
      </c>
      <c r="G104" s="23">
        <f>ROUND(E104*F104,2)</f>
        <v>1907.21</v>
      </c>
    </row>
    <row r="105" spans="1:7" ht="22.5" x14ac:dyDescent="0.25">
      <c r="A105" s="8" t="s">
        <v>183</v>
      </c>
      <c r="B105" s="8" t="s">
        <v>16</v>
      </c>
      <c r="C105" s="8" t="s">
        <v>25</v>
      </c>
      <c r="D105" s="14" t="s">
        <v>184</v>
      </c>
      <c r="E105" s="22">
        <v>151.80000000000001</v>
      </c>
      <c r="F105" s="22">
        <v>43.77</v>
      </c>
      <c r="G105" s="23">
        <f>ROUND(E105*F105,2)</f>
        <v>6644.29</v>
      </c>
    </row>
    <row r="106" spans="1:7" ht="22.5" x14ac:dyDescent="0.25">
      <c r="A106" s="8" t="s">
        <v>185</v>
      </c>
      <c r="B106" s="8" t="s">
        <v>16</v>
      </c>
      <c r="C106" s="8" t="s">
        <v>60</v>
      </c>
      <c r="D106" s="14" t="s">
        <v>186</v>
      </c>
      <c r="E106" s="22">
        <v>12</v>
      </c>
      <c r="F106" s="22">
        <v>13.21</v>
      </c>
      <c r="G106" s="23">
        <f>ROUND(E106*F106,2)</f>
        <v>158.52000000000001</v>
      </c>
    </row>
    <row r="107" spans="1:7" ht="22.5" x14ac:dyDescent="0.25">
      <c r="A107" s="8" t="s">
        <v>187</v>
      </c>
      <c r="B107" s="8" t="s">
        <v>16</v>
      </c>
      <c r="C107" s="8" t="s">
        <v>25</v>
      </c>
      <c r="D107" s="14" t="s">
        <v>188</v>
      </c>
      <c r="E107" s="22">
        <v>49.02</v>
      </c>
      <c r="F107" s="22">
        <v>20</v>
      </c>
      <c r="G107" s="23">
        <f>ROUND(E107*F107,2)</f>
        <v>980.4</v>
      </c>
    </row>
    <row r="108" spans="1:7" ht="22.5" x14ac:dyDescent="0.25">
      <c r="A108" s="8" t="s">
        <v>189</v>
      </c>
      <c r="B108" s="8" t="s">
        <v>16</v>
      </c>
      <c r="C108" s="8" t="s">
        <v>25</v>
      </c>
      <c r="D108" s="14" t="s">
        <v>190</v>
      </c>
      <c r="E108" s="22">
        <v>1.55</v>
      </c>
      <c r="F108" s="22">
        <v>94.02</v>
      </c>
      <c r="G108" s="23">
        <f>ROUND(E108*F108,2)</f>
        <v>145.72999999999999</v>
      </c>
    </row>
    <row r="109" spans="1:7" x14ac:dyDescent="0.25">
      <c r="A109" s="8" t="s">
        <v>191</v>
      </c>
      <c r="B109" s="8" t="s">
        <v>16</v>
      </c>
      <c r="C109" s="8" t="s">
        <v>25</v>
      </c>
      <c r="D109" s="14" t="s">
        <v>192</v>
      </c>
      <c r="E109" s="22">
        <v>1415.07</v>
      </c>
      <c r="F109" s="22">
        <v>4.58</v>
      </c>
      <c r="G109" s="23">
        <f>ROUND(E109*F109,2)</f>
        <v>6481.02</v>
      </c>
    </row>
    <row r="110" spans="1:7" ht="22.5" x14ac:dyDescent="0.25">
      <c r="A110" s="8" t="s">
        <v>193</v>
      </c>
      <c r="B110" s="8" t="s">
        <v>16</v>
      </c>
      <c r="C110" s="8" t="s">
        <v>25</v>
      </c>
      <c r="D110" s="14" t="s">
        <v>194</v>
      </c>
      <c r="E110" s="22">
        <v>1200</v>
      </c>
      <c r="F110" s="22">
        <v>5.27</v>
      </c>
      <c r="G110" s="23">
        <f>ROUND(E110*F110,2)</f>
        <v>6324</v>
      </c>
    </row>
    <row r="111" spans="1:7" x14ac:dyDescent="0.25">
      <c r="A111" s="8" t="s">
        <v>195</v>
      </c>
      <c r="B111" s="8" t="s">
        <v>16</v>
      </c>
      <c r="C111" s="8" t="s">
        <v>25</v>
      </c>
      <c r="D111" s="14" t="s">
        <v>196</v>
      </c>
      <c r="E111" s="22">
        <v>194.5</v>
      </c>
      <c r="F111" s="22">
        <v>6.55</v>
      </c>
      <c r="G111" s="23">
        <f>ROUND(E111*F111,2)</f>
        <v>1273.98</v>
      </c>
    </row>
    <row r="112" spans="1:7" ht="22.5" x14ac:dyDescent="0.25">
      <c r="A112" s="8" t="s">
        <v>197</v>
      </c>
      <c r="B112" s="8" t="s">
        <v>16</v>
      </c>
      <c r="C112" s="8" t="s">
        <v>25</v>
      </c>
      <c r="D112" s="14" t="s">
        <v>198</v>
      </c>
      <c r="E112" s="22">
        <v>113.89</v>
      </c>
      <c r="F112" s="22">
        <v>11.1</v>
      </c>
      <c r="G112" s="23">
        <f>ROUND(E112*F112,2)</f>
        <v>1264.18</v>
      </c>
    </row>
    <row r="113" spans="1:7" x14ac:dyDescent="0.25">
      <c r="A113" s="8" t="s">
        <v>199</v>
      </c>
      <c r="B113" s="8" t="s">
        <v>16</v>
      </c>
      <c r="C113" s="8" t="s">
        <v>25</v>
      </c>
      <c r="D113" s="14" t="s">
        <v>200</v>
      </c>
      <c r="E113" s="22">
        <v>3.75</v>
      </c>
      <c r="F113" s="22">
        <v>11.7</v>
      </c>
      <c r="G113" s="23">
        <f>ROUND(E113*F113,2)</f>
        <v>43.88</v>
      </c>
    </row>
    <row r="114" spans="1:7" ht="22.5" x14ac:dyDescent="0.25">
      <c r="A114" s="8" t="s">
        <v>201</v>
      </c>
      <c r="B114" s="8" t="s">
        <v>16</v>
      </c>
      <c r="C114" s="8" t="s">
        <v>35</v>
      </c>
      <c r="D114" s="14" t="s">
        <v>202</v>
      </c>
      <c r="E114" s="22">
        <v>191.38</v>
      </c>
      <c r="F114" s="22">
        <v>27.69</v>
      </c>
      <c r="G114" s="23">
        <f>ROUND(E114*F114,2)</f>
        <v>5299.31</v>
      </c>
    </row>
    <row r="115" spans="1:7" ht="22.5" x14ac:dyDescent="0.25">
      <c r="A115" s="8" t="s">
        <v>203</v>
      </c>
      <c r="B115" s="8" t="s">
        <v>16</v>
      </c>
      <c r="C115" s="8" t="s">
        <v>35</v>
      </c>
      <c r="D115" s="14" t="s">
        <v>204</v>
      </c>
      <c r="E115" s="22">
        <v>232.68</v>
      </c>
      <c r="F115" s="22">
        <v>27.69</v>
      </c>
      <c r="G115" s="23">
        <f>ROUND(E115*F115,2)</f>
        <v>6442.91</v>
      </c>
    </row>
    <row r="116" spans="1:7" ht="22.5" x14ac:dyDescent="0.25">
      <c r="A116" s="8" t="s">
        <v>205</v>
      </c>
      <c r="B116" s="8" t="s">
        <v>16</v>
      </c>
      <c r="C116" s="8" t="s">
        <v>25</v>
      </c>
      <c r="D116" s="14" t="s">
        <v>206</v>
      </c>
      <c r="E116" s="22">
        <v>30.4</v>
      </c>
      <c r="F116" s="22">
        <v>27.69</v>
      </c>
      <c r="G116" s="23">
        <f>ROUND(E116*F116,2)</f>
        <v>841.78</v>
      </c>
    </row>
    <row r="117" spans="1:7" x14ac:dyDescent="0.25">
      <c r="A117" s="8" t="s">
        <v>207</v>
      </c>
      <c r="B117" s="8" t="s">
        <v>16</v>
      </c>
      <c r="C117" s="8" t="s">
        <v>35</v>
      </c>
      <c r="D117" s="14" t="s">
        <v>208</v>
      </c>
      <c r="E117" s="22">
        <v>232.71</v>
      </c>
      <c r="F117" s="22">
        <v>8.5</v>
      </c>
      <c r="G117" s="23">
        <f>ROUND(E117*F117,2)</f>
        <v>1978.04</v>
      </c>
    </row>
    <row r="118" spans="1:7" x14ac:dyDescent="0.25">
      <c r="A118" s="8" t="s">
        <v>209</v>
      </c>
      <c r="B118" s="8" t="s">
        <v>16</v>
      </c>
      <c r="C118" s="8" t="s">
        <v>35</v>
      </c>
      <c r="D118" s="14" t="s">
        <v>210</v>
      </c>
      <c r="E118" s="22">
        <v>38.159999999999997</v>
      </c>
      <c r="F118" s="22">
        <v>12.5</v>
      </c>
      <c r="G118" s="23">
        <f>ROUND(E118*F118,2)</f>
        <v>477</v>
      </c>
    </row>
    <row r="119" spans="1:7" x14ac:dyDescent="0.25">
      <c r="A119" s="8" t="s">
        <v>211</v>
      </c>
      <c r="B119" s="8" t="s">
        <v>16</v>
      </c>
      <c r="C119" s="8" t="s">
        <v>25</v>
      </c>
      <c r="D119" s="14" t="s">
        <v>212</v>
      </c>
      <c r="E119" s="22">
        <v>52</v>
      </c>
      <c r="F119" s="22">
        <v>12.58</v>
      </c>
      <c r="G119" s="23">
        <f>ROUND(E119*F119,2)</f>
        <v>654.16</v>
      </c>
    </row>
    <row r="120" spans="1:7" x14ac:dyDescent="0.25">
      <c r="A120" s="9"/>
      <c r="B120" s="9"/>
      <c r="C120" s="9"/>
      <c r="D120" s="15" t="s">
        <v>213</v>
      </c>
      <c r="E120" s="22">
        <v>1</v>
      </c>
      <c r="F120" s="21">
        <f>SUM(G104:G119)</f>
        <v>40916.410000000003</v>
      </c>
      <c r="G120" s="21">
        <f>ROUND(F120*E120,2)</f>
        <v>40916.410000000003</v>
      </c>
    </row>
    <row r="121" spans="1:7" ht="0.95" customHeight="1" x14ac:dyDescent="0.25">
      <c r="A121" s="10"/>
      <c r="B121" s="10"/>
      <c r="C121" s="10"/>
      <c r="D121" s="16"/>
      <c r="E121" s="24"/>
      <c r="F121" s="24"/>
      <c r="G121" s="24"/>
    </row>
    <row r="122" spans="1:7" x14ac:dyDescent="0.25">
      <c r="A122" s="6" t="s">
        <v>214</v>
      </c>
      <c r="B122" s="6" t="s">
        <v>11</v>
      </c>
      <c r="C122" s="6" t="s">
        <v>0</v>
      </c>
      <c r="D122" s="12" t="s">
        <v>215</v>
      </c>
      <c r="E122" s="21">
        <f>E136</f>
        <v>1</v>
      </c>
      <c r="F122" s="21">
        <f>F136</f>
        <v>51213.070000000007</v>
      </c>
      <c r="G122" s="21">
        <f>G136</f>
        <v>51213.07</v>
      </c>
    </row>
    <row r="123" spans="1:7" ht="22.5" x14ac:dyDescent="0.25">
      <c r="A123" s="8" t="s">
        <v>216</v>
      </c>
      <c r="B123" s="8" t="s">
        <v>16</v>
      </c>
      <c r="C123" s="8" t="s">
        <v>25</v>
      </c>
      <c r="D123" s="14" t="s">
        <v>217</v>
      </c>
      <c r="E123" s="22">
        <v>6.5</v>
      </c>
      <c r="F123" s="22">
        <v>40.36</v>
      </c>
      <c r="G123" s="23">
        <f>ROUND(E123*F123,2)</f>
        <v>262.33999999999997</v>
      </c>
    </row>
    <row r="124" spans="1:7" ht="22.5" x14ac:dyDescent="0.25">
      <c r="A124" s="8" t="s">
        <v>218</v>
      </c>
      <c r="B124" s="8" t="s">
        <v>16</v>
      </c>
      <c r="C124" s="8" t="s">
        <v>25</v>
      </c>
      <c r="D124" s="14" t="s">
        <v>219</v>
      </c>
      <c r="E124" s="22">
        <v>45</v>
      </c>
      <c r="F124" s="22">
        <v>45.54</v>
      </c>
      <c r="G124" s="23">
        <f>ROUND(E124*F124,2)</f>
        <v>2049.3000000000002</v>
      </c>
    </row>
    <row r="125" spans="1:7" ht="22.5" x14ac:dyDescent="0.25">
      <c r="A125" s="8" t="s">
        <v>220</v>
      </c>
      <c r="B125" s="8" t="s">
        <v>16</v>
      </c>
      <c r="C125" s="8" t="s">
        <v>25</v>
      </c>
      <c r="D125" s="14" t="s">
        <v>221</v>
      </c>
      <c r="E125" s="22">
        <v>193</v>
      </c>
      <c r="F125" s="22">
        <v>44.27</v>
      </c>
      <c r="G125" s="23">
        <f>ROUND(E125*F125,2)</f>
        <v>8544.11</v>
      </c>
    </row>
    <row r="126" spans="1:7" ht="22.5" x14ac:dyDescent="0.25">
      <c r="A126" s="8" t="s">
        <v>222</v>
      </c>
      <c r="B126" s="8" t="s">
        <v>16</v>
      </c>
      <c r="C126" s="8" t="s">
        <v>25</v>
      </c>
      <c r="D126" s="14" t="s">
        <v>223</v>
      </c>
      <c r="E126" s="22">
        <v>147</v>
      </c>
      <c r="F126" s="22">
        <v>39.83</v>
      </c>
      <c r="G126" s="23">
        <f>ROUND(E126*F126,2)</f>
        <v>5855.01</v>
      </c>
    </row>
    <row r="127" spans="1:7" ht="22.5" x14ac:dyDescent="0.25">
      <c r="A127" s="8" t="s">
        <v>224</v>
      </c>
      <c r="B127" s="8" t="s">
        <v>16</v>
      </c>
      <c r="C127" s="8" t="s">
        <v>25</v>
      </c>
      <c r="D127" s="14" t="s">
        <v>225</v>
      </c>
      <c r="E127" s="22">
        <v>165</v>
      </c>
      <c r="F127" s="22">
        <v>39.83</v>
      </c>
      <c r="G127" s="23">
        <f>ROUND(E127*F127,2)</f>
        <v>6571.95</v>
      </c>
    </row>
    <row r="128" spans="1:7" ht="22.5" x14ac:dyDescent="0.25">
      <c r="A128" s="8" t="s">
        <v>226</v>
      </c>
      <c r="B128" s="8" t="s">
        <v>16</v>
      </c>
      <c r="C128" s="8" t="s">
        <v>25</v>
      </c>
      <c r="D128" s="14" t="s">
        <v>227</v>
      </c>
      <c r="E128" s="22">
        <v>455</v>
      </c>
      <c r="F128" s="22">
        <v>43.79</v>
      </c>
      <c r="G128" s="23">
        <f>ROUND(E128*F128,2)</f>
        <v>19924.45</v>
      </c>
    </row>
    <row r="129" spans="1:7" x14ac:dyDescent="0.25">
      <c r="A129" s="8" t="s">
        <v>228</v>
      </c>
      <c r="B129" s="8" t="s">
        <v>16</v>
      </c>
      <c r="C129" s="8" t="s">
        <v>35</v>
      </c>
      <c r="D129" s="14" t="s">
        <v>229</v>
      </c>
      <c r="E129" s="22">
        <v>15.47</v>
      </c>
      <c r="F129" s="22">
        <v>17.38</v>
      </c>
      <c r="G129" s="23">
        <f>ROUND(E129*F129,2)</f>
        <v>268.87</v>
      </c>
    </row>
    <row r="130" spans="1:7" x14ac:dyDescent="0.25">
      <c r="A130" s="8" t="s">
        <v>230</v>
      </c>
      <c r="B130" s="8" t="s">
        <v>16</v>
      </c>
      <c r="C130" s="8" t="s">
        <v>35</v>
      </c>
      <c r="D130" s="14" t="s">
        <v>231</v>
      </c>
      <c r="E130" s="22">
        <v>32</v>
      </c>
      <c r="F130" s="22">
        <v>19.07</v>
      </c>
      <c r="G130" s="23">
        <f>ROUND(E130*F130,2)</f>
        <v>610.24</v>
      </c>
    </row>
    <row r="131" spans="1:7" x14ac:dyDescent="0.25">
      <c r="A131" s="8" t="s">
        <v>232</v>
      </c>
      <c r="B131" s="8" t="s">
        <v>16</v>
      </c>
      <c r="C131" s="8" t="s">
        <v>35</v>
      </c>
      <c r="D131" s="14" t="s">
        <v>233</v>
      </c>
      <c r="E131" s="22">
        <v>50</v>
      </c>
      <c r="F131" s="22">
        <v>4.9400000000000004</v>
      </c>
      <c r="G131" s="23">
        <f>ROUND(E131*F131,2)</f>
        <v>247</v>
      </c>
    </row>
    <row r="132" spans="1:7" x14ac:dyDescent="0.25">
      <c r="A132" s="8" t="s">
        <v>234</v>
      </c>
      <c r="B132" s="8" t="s">
        <v>16</v>
      </c>
      <c r="C132" s="8" t="s">
        <v>35</v>
      </c>
      <c r="D132" s="14" t="s">
        <v>235</v>
      </c>
      <c r="E132" s="22">
        <v>26.4</v>
      </c>
      <c r="F132" s="22">
        <v>5.74</v>
      </c>
      <c r="G132" s="23">
        <f>ROUND(E132*F132,2)</f>
        <v>151.54</v>
      </c>
    </row>
    <row r="133" spans="1:7" ht="22.5" x14ac:dyDescent="0.25">
      <c r="A133" s="8" t="s">
        <v>236</v>
      </c>
      <c r="B133" s="8" t="s">
        <v>16</v>
      </c>
      <c r="C133" s="8" t="s">
        <v>25</v>
      </c>
      <c r="D133" s="14" t="s">
        <v>237</v>
      </c>
      <c r="E133" s="22">
        <v>110</v>
      </c>
      <c r="F133" s="22">
        <v>39.83</v>
      </c>
      <c r="G133" s="23">
        <f>ROUND(E133*F133,2)</f>
        <v>4381.3</v>
      </c>
    </row>
    <row r="134" spans="1:7" x14ac:dyDescent="0.25">
      <c r="A134" s="8" t="s">
        <v>238</v>
      </c>
      <c r="B134" s="8" t="s">
        <v>16</v>
      </c>
      <c r="C134" s="8" t="s">
        <v>60</v>
      </c>
      <c r="D134" s="14" t="s">
        <v>239</v>
      </c>
      <c r="E134" s="22">
        <v>24</v>
      </c>
      <c r="F134" s="22">
        <v>43.79</v>
      </c>
      <c r="G134" s="23">
        <f>ROUND(E134*F134,2)</f>
        <v>1050.96</v>
      </c>
    </row>
    <row r="135" spans="1:7" ht="22.5" x14ac:dyDescent="0.25">
      <c r="A135" s="8" t="s">
        <v>240</v>
      </c>
      <c r="B135" s="8" t="s">
        <v>16</v>
      </c>
      <c r="C135" s="8" t="s">
        <v>35</v>
      </c>
      <c r="D135" s="14" t="s">
        <v>241</v>
      </c>
      <c r="E135" s="22">
        <v>40</v>
      </c>
      <c r="F135" s="22">
        <v>32.4</v>
      </c>
      <c r="G135" s="23">
        <f>ROUND(E135*F135,2)</f>
        <v>1296</v>
      </c>
    </row>
    <row r="136" spans="1:7" x14ac:dyDescent="0.25">
      <c r="A136" s="9"/>
      <c r="B136" s="9"/>
      <c r="C136" s="9"/>
      <c r="D136" s="15" t="s">
        <v>242</v>
      </c>
      <c r="E136" s="22">
        <v>1</v>
      </c>
      <c r="F136" s="21">
        <f>SUM(G123:G135)</f>
        <v>51213.070000000007</v>
      </c>
      <c r="G136" s="21">
        <f>ROUND(F136*E136,2)</f>
        <v>51213.07</v>
      </c>
    </row>
    <row r="137" spans="1:7" ht="0.95" customHeight="1" x14ac:dyDescent="0.25">
      <c r="A137" s="10"/>
      <c r="B137" s="10"/>
      <c r="C137" s="10"/>
      <c r="D137" s="16"/>
      <c r="E137" s="24"/>
      <c r="F137" s="24"/>
      <c r="G137" s="24"/>
    </row>
    <row r="138" spans="1:7" x14ac:dyDescent="0.25">
      <c r="A138" s="6" t="s">
        <v>243</v>
      </c>
      <c r="B138" s="6" t="s">
        <v>11</v>
      </c>
      <c r="C138" s="6" t="s">
        <v>0</v>
      </c>
      <c r="D138" s="12" t="s">
        <v>244</v>
      </c>
      <c r="E138" s="21">
        <f>E158</f>
        <v>1</v>
      </c>
      <c r="F138" s="21">
        <f>F158</f>
        <v>35153.549999999996</v>
      </c>
      <c r="G138" s="21">
        <f>G158</f>
        <v>35153.550000000003</v>
      </c>
    </row>
    <row r="139" spans="1:7" ht="22.5" x14ac:dyDescent="0.25">
      <c r="A139" s="8" t="s">
        <v>245</v>
      </c>
      <c r="B139" s="8" t="s">
        <v>16</v>
      </c>
      <c r="C139" s="8" t="s">
        <v>25</v>
      </c>
      <c r="D139" s="14" t="s">
        <v>246</v>
      </c>
      <c r="E139" s="22">
        <v>24.26</v>
      </c>
      <c r="F139" s="22">
        <v>183.16</v>
      </c>
      <c r="G139" s="23">
        <f>ROUND(E139*F139,2)</f>
        <v>4443.46</v>
      </c>
    </row>
    <row r="140" spans="1:7" x14ac:dyDescent="0.25">
      <c r="A140" s="8" t="s">
        <v>247</v>
      </c>
      <c r="B140" s="8" t="s">
        <v>16</v>
      </c>
      <c r="C140" s="8" t="s">
        <v>25</v>
      </c>
      <c r="D140" s="14" t="s">
        <v>248</v>
      </c>
      <c r="E140" s="22">
        <v>16.36</v>
      </c>
      <c r="F140" s="22">
        <v>140.69999999999999</v>
      </c>
      <c r="G140" s="23">
        <f>ROUND(E140*F140,2)</f>
        <v>2301.85</v>
      </c>
    </row>
    <row r="141" spans="1:7" ht="22.5" x14ac:dyDescent="0.25">
      <c r="A141" s="8" t="s">
        <v>249</v>
      </c>
      <c r="B141" s="8" t="s">
        <v>16</v>
      </c>
      <c r="C141" s="8" t="s">
        <v>25</v>
      </c>
      <c r="D141" s="14" t="s">
        <v>250</v>
      </c>
      <c r="E141" s="22">
        <v>24.26</v>
      </c>
      <c r="F141" s="22">
        <v>275.5</v>
      </c>
      <c r="G141" s="23">
        <f>ROUND(E141*F141,2)</f>
        <v>6683.63</v>
      </c>
    </row>
    <row r="142" spans="1:7" x14ac:dyDescent="0.25">
      <c r="A142" s="8" t="s">
        <v>251</v>
      </c>
      <c r="B142" s="8" t="s">
        <v>16</v>
      </c>
      <c r="C142" s="8" t="s">
        <v>25</v>
      </c>
      <c r="D142" s="14" t="s">
        <v>252</v>
      </c>
      <c r="E142" s="22">
        <v>16.36</v>
      </c>
      <c r="F142" s="22">
        <v>84.25</v>
      </c>
      <c r="G142" s="23">
        <f>ROUND(E142*F142,2)</f>
        <v>1378.33</v>
      </c>
    </row>
    <row r="143" spans="1:7" ht="22.5" x14ac:dyDescent="0.25">
      <c r="A143" s="8" t="s">
        <v>253</v>
      </c>
      <c r="B143" s="8" t="s">
        <v>16</v>
      </c>
      <c r="C143" s="8" t="s">
        <v>130</v>
      </c>
      <c r="D143" s="14" t="s">
        <v>254</v>
      </c>
      <c r="E143" s="22">
        <v>2</v>
      </c>
      <c r="F143" s="22">
        <v>560.16</v>
      </c>
      <c r="G143" s="23">
        <f>ROUND(E143*F143,2)</f>
        <v>1120.32</v>
      </c>
    </row>
    <row r="144" spans="1:7" x14ac:dyDescent="0.25">
      <c r="A144" s="8" t="s">
        <v>255</v>
      </c>
      <c r="B144" s="8" t="s">
        <v>16</v>
      </c>
      <c r="C144" s="8" t="s">
        <v>130</v>
      </c>
      <c r="D144" s="14" t="s">
        <v>256</v>
      </c>
      <c r="E144" s="22">
        <v>8</v>
      </c>
      <c r="F144" s="22">
        <v>88.89</v>
      </c>
      <c r="G144" s="23">
        <f>ROUND(E144*F144,2)</f>
        <v>711.12</v>
      </c>
    </row>
    <row r="145" spans="1:7" x14ac:dyDescent="0.25">
      <c r="A145" s="8" t="s">
        <v>257</v>
      </c>
      <c r="B145" s="8" t="s">
        <v>16</v>
      </c>
      <c r="C145" s="8" t="s">
        <v>25</v>
      </c>
      <c r="D145" s="14" t="s">
        <v>258</v>
      </c>
      <c r="E145" s="22">
        <v>66.87</v>
      </c>
      <c r="F145" s="22">
        <v>80</v>
      </c>
      <c r="G145" s="23">
        <f>ROUND(E145*F145,2)</f>
        <v>5349.6</v>
      </c>
    </row>
    <row r="146" spans="1:7" ht="22.5" x14ac:dyDescent="0.25">
      <c r="A146" s="8" t="s">
        <v>259</v>
      </c>
      <c r="B146" s="8" t="s">
        <v>16</v>
      </c>
      <c r="C146" s="8" t="s">
        <v>25</v>
      </c>
      <c r="D146" s="14" t="s">
        <v>260</v>
      </c>
      <c r="E146" s="22">
        <v>13.35</v>
      </c>
      <c r="F146" s="22">
        <v>24.76</v>
      </c>
      <c r="G146" s="23">
        <f>ROUND(E146*F146,2)</f>
        <v>330.55</v>
      </c>
    </row>
    <row r="147" spans="1:7" ht="22.5" x14ac:dyDescent="0.25">
      <c r="A147" s="8" t="s">
        <v>261</v>
      </c>
      <c r="B147" s="8" t="s">
        <v>16</v>
      </c>
      <c r="C147" s="8" t="s">
        <v>25</v>
      </c>
      <c r="D147" s="14" t="s">
        <v>262</v>
      </c>
      <c r="E147" s="22">
        <v>10.85</v>
      </c>
      <c r="F147" s="22">
        <v>172.34</v>
      </c>
      <c r="G147" s="23">
        <f>ROUND(E147*F147,2)</f>
        <v>1869.89</v>
      </c>
    </row>
    <row r="148" spans="1:7" x14ac:dyDescent="0.25">
      <c r="A148" s="8" t="s">
        <v>263</v>
      </c>
      <c r="B148" s="8" t="s">
        <v>16</v>
      </c>
      <c r="C148" s="8" t="s">
        <v>130</v>
      </c>
      <c r="D148" s="14" t="s">
        <v>264</v>
      </c>
      <c r="E148" s="22">
        <v>8</v>
      </c>
      <c r="F148" s="22">
        <v>70</v>
      </c>
      <c r="G148" s="23">
        <f>ROUND(E148*F148,2)</f>
        <v>560</v>
      </c>
    </row>
    <row r="149" spans="1:7" x14ac:dyDescent="0.25">
      <c r="A149" s="8" t="s">
        <v>265</v>
      </c>
      <c r="B149" s="8" t="s">
        <v>16</v>
      </c>
      <c r="C149" s="8" t="s">
        <v>25</v>
      </c>
      <c r="D149" s="14" t="s">
        <v>266</v>
      </c>
      <c r="E149" s="22">
        <v>74.069999999999993</v>
      </c>
      <c r="F149" s="22">
        <v>40.5</v>
      </c>
      <c r="G149" s="23">
        <f>ROUND(E149*F149,2)</f>
        <v>2999.84</v>
      </c>
    </row>
    <row r="150" spans="1:7" ht="22.5" x14ac:dyDescent="0.25">
      <c r="A150" s="8" t="s">
        <v>267</v>
      </c>
      <c r="B150" s="8" t="s">
        <v>16</v>
      </c>
      <c r="C150" s="8" t="s">
        <v>60</v>
      </c>
      <c r="D150" s="14" t="s">
        <v>268</v>
      </c>
      <c r="E150" s="22">
        <v>1</v>
      </c>
      <c r="F150" s="22">
        <v>375.75</v>
      </c>
      <c r="G150" s="23">
        <f>ROUND(E150*F150,2)</f>
        <v>375.75</v>
      </c>
    </row>
    <row r="151" spans="1:7" ht="22.5" x14ac:dyDescent="0.25">
      <c r="A151" s="8" t="s">
        <v>269</v>
      </c>
      <c r="B151" s="8" t="s">
        <v>16</v>
      </c>
      <c r="C151" s="8" t="s">
        <v>130</v>
      </c>
      <c r="D151" s="14" t="s">
        <v>270</v>
      </c>
      <c r="E151" s="22">
        <v>1</v>
      </c>
      <c r="F151" s="22">
        <v>608</v>
      </c>
      <c r="G151" s="23">
        <f>ROUND(E151*F151,2)</f>
        <v>608</v>
      </c>
    </row>
    <row r="152" spans="1:7" ht="22.5" x14ac:dyDescent="0.25">
      <c r="A152" s="8" t="s">
        <v>271</v>
      </c>
      <c r="B152" s="8" t="s">
        <v>16</v>
      </c>
      <c r="C152" s="8" t="s">
        <v>60</v>
      </c>
      <c r="D152" s="14" t="s">
        <v>272</v>
      </c>
      <c r="E152" s="22">
        <v>1</v>
      </c>
      <c r="F152" s="22">
        <v>548.48</v>
      </c>
      <c r="G152" s="23">
        <f>ROUND(E152*F152,2)</f>
        <v>548.48</v>
      </c>
    </row>
    <row r="153" spans="1:7" ht="22.5" x14ac:dyDescent="0.25">
      <c r="A153" s="8" t="s">
        <v>273</v>
      </c>
      <c r="B153" s="8" t="s">
        <v>16</v>
      </c>
      <c r="C153" s="8" t="s">
        <v>60</v>
      </c>
      <c r="D153" s="14" t="s">
        <v>274</v>
      </c>
      <c r="E153" s="22">
        <v>2</v>
      </c>
      <c r="F153" s="22">
        <v>804.57</v>
      </c>
      <c r="G153" s="23">
        <f>ROUND(E153*F153,2)</f>
        <v>1609.14</v>
      </c>
    </row>
    <row r="154" spans="1:7" ht="22.5" x14ac:dyDescent="0.25">
      <c r="A154" s="8" t="s">
        <v>275</v>
      </c>
      <c r="B154" s="8" t="s">
        <v>16</v>
      </c>
      <c r="C154" s="8" t="s">
        <v>130</v>
      </c>
      <c r="D154" s="14" t="s">
        <v>276</v>
      </c>
      <c r="E154" s="22">
        <v>1</v>
      </c>
      <c r="F154" s="22">
        <v>419.36</v>
      </c>
      <c r="G154" s="23">
        <f>ROUND(E154*F154,2)</f>
        <v>419.36</v>
      </c>
    </row>
    <row r="155" spans="1:7" x14ac:dyDescent="0.25">
      <c r="A155" s="8" t="s">
        <v>277</v>
      </c>
      <c r="B155" s="8" t="s">
        <v>16</v>
      </c>
      <c r="C155" s="8" t="s">
        <v>60</v>
      </c>
      <c r="D155" s="14" t="s">
        <v>278</v>
      </c>
      <c r="E155" s="22">
        <v>2</v>
      </c>
      <c r="F155" s="22">
        <v>95</v>
      </c>
      <c r="G155" s="23">
        <f>ROUND(E155*F155,2)</f>
        <v>190</v>
      </c>
    </row>
    <row r="156" spans="1:7" ht="22.5" x14ac:dyDescent="0.25">
      <c r="A156" s="8" t="s">
        <v>279</v>
      </c>
      <c r="B156" s="8" t="s">
        <v>16</v>
      </c>
      <c r="C156" s="8" t="s">
        <v>130</v>
      </c>
      <c r="D156" s="14" t="s">
        <v>280</v>
      </c>
      <c r="E156" s="22">
        <v>2</v>
      </c>
      <c r="F156" s="22">
        <v>399.49</v>
      </c>
      <c r="G156" s="23">
        <f>ROUND(E156*F156,2)</f>
        <v>798.98</v>
      </c>
    </row>
    <row r="157" spans="1:7" x14ac:dyDescent="0.25">
      <c r="A157" s="8" t="s">
        <v>281</v>
      </c>
      <c r="B157" s="8" t="s">
        <v>16</v>
      </c>
      <c r="C157" s="8" t="s">
        <v>35</v>
      </c>
      <c r="D157" s="14" t="s">
        <v>282</v>
      </c>
      <c r="E157" s="22">
        <v>15</v>
      </c>
      <c r="F157" s="22">
        <v>190.35</v>
      </c>
      <c r="G157" s="23">
        <f>ROUND(E157*F157,2)</f>
        <v>2855.25</v>
      </c>
    </row>
    <row r="158" spans="1:7" x14ac:dyDescent="0.25">
      <c r="A158" s="9"/>
      <c r="B158" s="9"/>
      <c r="C158" s="9"/>
      <c r="D158" s="15" t="s">
        <v>283</v>
      </c>
      <c r="E158" s="22">
        <v>1</v>
      </c>
      <c r="F158" s="21">
        <f>SUM(G139:G157)</f>
        <v>35153.549999999996</v>
      </c>
      <c r="G158" s="21">
        <f>ROUND(F158*E158,2)</f>
        <v>35153.550000000003</v>
      </c>
    </row>
    <row r="159" spans="1:7" ht="0.95" customHeight="1" x14ac:dyDescent="0.25">
      <c r="A159" s="10"/>
      <c r="B159" s="10"/>
      <c r="C159" s="10"/>
      <c r="D159" s="16"/>
      <c r="E159" s="24"/>
      <c r="F159" s="24"/>
      <c r="G159" s="24"/>
    </row>
    <row r="160" spans="1:7" x14ac:dyDescent="0.25">
      <c r="A160" s="6" t="s">
        <v>284</v>
      </c>
      <c r="B160" s="6" t="s">
        <v>11</v>
      </c>
      <c r="C160" s="6" t="s">
        <v>0</v>
      </c>
      <c r="D160" s="12" t="s">
        <v>285</v>
      </c>
      <c r="E160" s="21">
        <f>E176</f>
        <v>1</v>
      </c>
      <c r="F160" s="21">
        <f>F176</f>
        <v>4176.78</v>
      </c>
      <c r="G160" s="21">
        <f>G176</f>
        <v>4176.78</v>
      </c>
    </row>
    <row r="161" spans="1:7" ht="22.5" x14ac:dyDescent="0.25">
      <c r="A161" s="8" t="s">
        <v>286</v>
      </c>
      <c r="B161" s="8" t="s">
        <v>16</v>
      </c>
      <c r="C161" s="8" t="s">
        <v>121</v>
      </c>
      <c r="D161" s="14" t="s">
        <v>287</v>
      </c>
      <c r="E161" s="22">
        <v>1</v>
      </c>
      <c r="F161" s="22">
        <v>350</v>
      </c>
      <c r="G161" s="23">
        <f>ROUND(E161*F161,2)</f>
        <v>350</v>
      </c>
    </row>
    <row r="162" spans="1:7" x14ac:dyDescent="0.25">
      <c r="A162" s="8" t="s">
        <v>288</v>
      </c>
      <c r="B162" s="8" t="s">
        <v>16</v>
      </c>
      <c r="C162" s="8" t="s">
        <v>60</v>
      </c>
      <c r="D162" s="14" t="s">
        <v>289</v>
      </c>
      <c r="E162" s="22">
        <v>5</v>
      </c>
      <c r="F162" s="22">
        <v>250</v>
      </c>
      <c r="G162" s="23">
        <f>ROUND(E162*F162,2)</f>
        <v>1250</v>
      </c>
    </row>
    <row r="163" spans="1:7" x14ac:dyDescent="0.25">
      <c r="A163" s="8" t="s">
        <v>290</v>
      </c>
      <c r="B163" s="8" t="s">
        <v>16</v>
      </c>
      <c r="C163" s="8" t="s">
        <v>60</v>
      </c>
      <c r="D163" s="14" t="s">
        <v>291</v>
      </c>
      <c r="E163" s="22">
        <v>3</v>
      </c>
      <c r="F163" s="22">
        <v>0</v>
      </c>
      <c r="G163" s="23">
        <f>ROUND(E163*F163,2)</f>
        <v>0</v>
      </c>
    </row>
    <row r="164" spans="1:7" ht="22.5" x14ac:dyDescent="0.25">
      <c r="A164" s="8" t="s">
        <v>292</v>
      </c>
      <c r="B164" s="8" t="s">
        <v>16</v>
      </c>
      <c r="C164" s="8" t="s">
        <v>35</v>
      </c>
      <c r="D164" s="14" t="s">
        <v>293</v>
      </c>
      <c r="E164" s="22">
        <v>12</v>
      </c>
      <c r="F164" s="22">
        <v>57.1</v>
      </c>
      <c r="G164" s="23">
        <f>ROUND(E164*F164,2)</f>
        <v>685.2</v>
      </c>
    </row>
    <row r="165" spans="1:7" x14ac:dyDescent="0.25">
      <c r="A165" s="8" t="s">
        <v>294</v>
      </c>
      <c r="B165" s="8" t="s">
        <v>16</v>
      </c>
      <c r="C165" s="8" t="s">
        <v>60</v>
      </c>
      <c r="D165" s="14" t="s">
        <v>295</v>
      </c>
      <c r="E165" s="22">
        <v>155</v>
      </c>
      <c r="F165" s="22">
        <v>0</v>
      </c>
      <c r="G165" s="23">
        <f>ROUND(E165*F165,2)</f>
        <v>0</v>
      </c>
    </row>
    <row r="166" spans="1:7" x14ac:dyDescent="0.25">
      <c r="A166" s="8" t="s">
        <v>296</v>
      </c>
      <c r="B166" s="8" t="s">
        <v>16</v>
      </c>
      <c r="C166" s="8" t="s">
        <v>35</v>
      </c>
      <c r="D166" s="14" t="s">
        <v>297</v>
      </c>
      <c r="E166" s="22">
        <v>50</v>
      </c>
      <c r="F166" s="22">
        <v>11.09</v>
      </c>
      <c r="G166" s="23">
        <f>ROUND(E166*F166,2)</f>
        <v>554.5</v>
      </c>
    </row>
    <row r="167" spans="1:7" x14ac:dyDescent="0.25">
      <c r="A167" s="8" t="s">
        <v>298</v>
      </c>
      <c r="B167" s="8" t="s">
        <v>16</v>
      </c>
      <c r="C167" s="8" t="s">
        <v>35</v>
      </c>
      <c r="D167" s="14" t="s">
        <v>299</v>
      </c>
      <c r="E167" s="22">
        <v>15</v>
      </c>
      <c r="F167" s="22">
        <v>0</v>
      </c>
      <c r="G167" s="23">
        <f>ROUND(E167*F167,2)</f>
        <v>0</v>
      </c>
    </row>
    <row r="168" spans="1:7" ht="22.5" x14ac:dyDescent="0.25">
      <c r="A168" s="8" t="s">
        <v>300</v>
      </c>
      <c r="B168" s="8" t="s">
        <v>16</v>
      </c>
      <c r="C168" s="8" t="s">
        <v>35</v>
      </c>
      <c r="D168" s="14" t="s">
        <v>301</v>
      </c>
      <c r="E168" s="22">
        <v>10</v>
      </c>
      <c r="F168" s="22">
        <v>6</v>
      </c>
      <c r="G168" s="23">
        <f>ROUND(E168*F168,2)</f>
        <v>60</v>
      </c>
    </row>
    <row r="169" spans="1:7" x14ac:dyDescent="0.25">
      <c r="A169" s="8" t="s">
        <v>302</v>
      </c>
      <c r="B169" s="8" t="s">
        <v>16</v>
      </c>
      <c r="C169" s="8" t="s">
        <v>35</v>
      </c>
      <c r="D169" s="14" t="s">
        <v>303</v>
      </c>
      <c r="E169" s="22">
        <v>5</v>
      </c>
      <c r="F169" s="22">
        <v>18.78</v>
      </c>
      <c r="G169" s="23">
        <f>ROUND(E169*F169,2)</f>
        <v>93.9</v>
      </c>
    </row>
    <row r="170" spans="1:7" x14ac:dyDescent="0.25">
      <c r="A170" s="8" t="s">
        <v>304</v>
      </c>
      <c r="B170" s="8" t="s">
        <v>16</v>
      </c>
      <c r="C170" s="8" t="s">
        <v>35</v>
      </c>
      <c r="D170" s="14" t="s">
        <v>305</v>
      </c>
      <c r="E170" s="22">
        <v>22</v>
      </c>
      <c r="F170" s="22">
        <v>11.09</v>
      </c>
      <c r="G170" s="23">
        <f>ROUND(E170*F170,2)</f>
        <v>243.98</v>
      </c>
    </row>
    <row r="171" spans="1:7" ht="22.5" x14ac:dyDescent="0.25">
      <c r="A171" s="8" t="s">
        <v>306</v>
      </c>
      <c r="B171" s="8" t="s">
        <v>16</v>
      </c>
      <c r="C171" s="8" t="s">
        <v>35</v>
      </c>
      <c r="D171" s="14" t="s">
        <v>307</v>
      </c>
      <c r="E171" s="22">
        <v>10</v>
      </c>
      <c r="F171" s="22">
        <v>7.76</v>
      </c>
      <c r="G171" s="23">
        <f>ROUND(E171*F171,2)</f>
        <v>77.599999999999994</v>
      </c>
    </row>
    <row r="172" spans="1:7" x14ac:dyDescent="0.25">
      <c r="A172" s="8" t="s">
        <v>308</v>
      </c>
      <c r="B172" s="8" t="s">
        <v>16</v>
      </c>
      <c r="C172" s="8" t="s">
        <v>35</v>
      </c>
      <c r="D172" s="14" t="s">
        <v>309</v>
      </c>
      <c r="E172" s="22">
        <v>15</v>
      </c>
      <c r="F172" s="22">
        <v>12.26</v>
      </c>
      <c r="G172" s="23">
        <f>ROUND(E172*F172,2)</f>
        <v>183.9</v>
      </c>
    </row>
    <row r="173" spans="1:7" x14ac:dyDescent="0.25">
      <c r="A173" s="8" t="s">
        <v>310</v>
      </c>
      <c r="B173" s="8" t="s">
        <v>16</v>
      </c>
      <c r="C173" s="8" t="s">
        <v>35</v>
      </c>
      <c r="D173" s="14" t="s">
        <v>311</v>
      </c>
      <c r="E173" s="22">
        <v>10</v>
      </c>
      <c r="F173" s="22">
        <v>16.62</v>
      </c>
      <c r="G173" s="23">
        <f>ROUND(E173*F173,2)</f>
        <v>166.2</v>
      </c>
    </row>
    <row r="174" spans="1:7" x14ac:dyDescent="0.25">
      <c r="A174" s="8" t="s">
        <v>312</v>
      </c>
      <c r="B174" s="8" t="s">
        <v>16</v>
      </c>
      <c r="C174" s="8" t="s">
        <v>35</v>
      </c>
      <c r="D174" s="14" t="s">
        <v>313</v>
      </c>
      <c r="E174" s="22">
        <v>30</v>
      </c>
      <c r="F174" s="22">
        <v>17.05</v>
      </c>
      <c r="G174" s="23">
        <f>ROUND(E174*F174,2)</f>
        <v>511.5</v>
      </c>
    </row>
    <row r="175" spans="1:7" x14ac:dyDescent="0.25">
      <c r="A175" s="8" t="s">
        <v>314</v>
      </c>
      <c r="B175" s="8" t="s">
        <v>16</v>
      </c>
      <c r="C175" s="8" t="s">
        <v>60</v>
      </c>
      <c r="D175" s="14" t="s">
        <v>315</v>
      </c>
      <c r="E175" s="22">
        <v>4</v>
      </c>
      <c r="F175" s="22">
        <v>0</v>
      </c>
      <c r="G175" s="23">
        <f>ROUND(E175*F175,2)</f>
        <v>0</v>
      </c>
    </row>
    <row r="176" spans="1:7" x14ac:dyDescent="0.25">
      <c r="A176" s="9"/>
      <c r="B176" s="9"/>
      <c r="C176" s="9"/>
      <c r="D176" s="15" t="s">
        <v>316</v>
      </c>
      <c r="E176" s="22">
        <v>1</v>
      </c>
      <c r="F176" s="21">
        <f>SUM(G161:G175)</f>
        <v>4176.78</v>
      </c>
      <c r="G176" s="21">
        <f>ROUND(F176*E176,2)</f>
        <v>4176.78</v>
      </c>
    </row>
    <row r="177" spans="1:7" ht="0.95" customHeight="1" x14ac:dyDescent="0.25">
      <c r="A177" s="10"/>
      <c r="B177" s="10"/>
      <c r="C177" s="10"/>
      <c r="D177" s="16"/>
      <c r="E177" s="24"/>
      <c r="F177" s="24"/>
      <c r="G177" s="24"/>
    </row>
    <row r="178" spans="1:7" ht="22.5" x14ac:dyDescent="0.25">
      <c r="A178" s="6" t="s">
        <v>317</v>
      </c>
      <c r="B178" s="6" t="s">
        <v>11</v>
      </c>
      <c r="C178" s="6" t="s">
        <v>0</v>
      </c>
      <c r="D178" s="12" t="s">
        <v>318</v>
      </c>
      <c r="E178" s="21">
        <f>E239</f>
        <v>1</v>
      </c>
      <c r="F178" s="21">
        <f>F239</f>
        <v>53726.320000000007</v>
      </c>
      <c r="G178" s="21">
        <f>G239</f>
        <v>53726.32</v>
      </c>
    </row>
    <row r="179" spans="1:7" x14ac:dyDescent="0.25">
      <c r="A179" s="7" t="s">
        <v>319</v>
      </c>
      <c r="B179" s="7" t="s">
        <v>11</v>
      </c>
      <c r="C179" s="7" t="s">
        <v>0</v>
      </c>
      <c r="D179" s="13" t="s">
        <v>320</v>
      </c>
      <c r="E179" s="21">
        <f>E203</f>
        <v>1</v>
      </c>
      <c r="F179" s="21">
        <f>F203</f>
        <v>36431.72</v>
      </c>
      <c r="G179" s="21">
        <f>G203</f>
        <v>36431.72</v>
      </c>
    </row>
    <row r="180" spans="1:7" x14ac:dyDescent="0.25">
      <c r="A180" s="8" t="s">
        <v>321</v>
      </c>
      <c r="B180" s="8" t="s">
        <v>16</v>
      </c>
      <c r="C180" s="8" t="s">
        <v>60</v>
      </c>
      <c r="D180" s="14" t="s">
        <v>322</v>
      </c>
      <c r="E180" s="22">
        <v>1</v>
      </c>
      <c r="F180" s="22">
        <v>872.11</v>
      </c>
      <c r="G180" s="23">
        <f>ROUND(E180*F180,2)</f>
        <v>872.11</v>
      </c>
    </row>
    <row r="181" spans="1:7" x14ac:dyDescent="0.25">
      <c r="A181" s="8" t="s">
        <v>323</v>
      </c>
      <c r="B181" s="8" t="s">
        <v>16</v>
      </c>
      <c r="C181" s="8" t="s">
        <v>60</v>
      </c>
      <c r="D181" s="14" t="s">
        <v>324</v>
      </c>
      <c r="E181" s="22">
        <v>1</v>
      </c>
      <c r="F181" s="22">
        <v>450</v>
      </c>
      <c r="G181" s="23">
        <f>ROUND(E181*F181,2)</f>
        <v>450</v>
      </c>
    </row>
    <row r="182" spans="1:7" x14ac:dyDescent="0.25">
      <c r="A182" s="8" t="s">
        <v>325</v>
      </c>
      <c r="B182" s="8" t="s">
        <v>16</v>
      </c>
      <c r="C182" s="8" t="s">
        <v>60</v>
      </c>
      <c r="D182" s="14" t="s">
        <v>326</v>
      </c>
      <c r="E182" s="22">
        <v>1</v>
      </c>
      <c r="F182" s="22">
        <v>333.69</v>
      </c>
      <c r="G182" s="23">
        <f>ROUND(E182*F182,2)</f>
        <v>333.69</v>
      </c>
    </row>
    <row r="183" spans="1:7" ht="22.5" x14ac:dyDescent="0.25">
      <c r="A183" s="8" t="s">
        <v>327</v>
      </c>
      <c r="B183" s="8" t="s">
        <v>16</v>
      </c>
      <c r="C183" s="8" t="s">
        <v>60</v>
      </c>
      <c r="D183" s="14" t="s">
        <v>328</v>
      </c>
      <c r="E183" s="22">
        <v>1</v>
      </c>
      <c r="F183" s="22">
        <v>7500</v>
      </c>
      <c r="G183" s="23">
        <f>ROUND(E183*F183,2)</f>
        <v>7500</v>
      </c>
    </row>
    <row r="184" spans="1:7" x14ac:dyDescent="0.25">
      <c r="A184" s="8" t="s">
        <v>329</v>
      </c>
      <c r="B184" s="8" t="s">
        <v>16</v>
      </c>
      <c r="C184" s="8" t="s">
        <v>35</v>
      </c>
      <c r="D184" s="14" t="s">
        <v>330</v>
      </c>
      <c r="E184" s="22">
        <v>1729</v>
      </c>
      <c r="F184" s="22">
        <v>2.19</v>
      </c>
      <c r="G184" s="23">
        <f>ROUND(E184*F184,2)</f>
        <v>3786.51</v>
      </c>
    </row>
    <row r="185" spans="1:7" x14ac:dyDescent="0.25">
      <c r="A185" s="8" t="s">
        <v>331</v>
      </c>
      <c r="B185" s="8" t="s">
        <v>16</v>
      </c>
      <c r="C185" s="8" t="s">
        <v>35</v>
      </c>
      <c r="D185" s="14" t="s">
        <v>332</v>
      </c>
      <c r="E185" s="22">
        <v>845</v>
      </c>
      <c r="F185" s="22">
        <v>2.62</v>
      </c>
      <c r="G185" s="23">
        <f>ROUND(E185*F185,2)</f>
        <v>2213.9</v>
      </c>
    </row>
    <row r="186" spans="1:7" x14ac:dyDescent="0.25">
      <c r="A186" s="8" t="s">
        <v>333</v>
      </c>
      <c r="B186" s="8" t="s">
        <v>16</v>
      </c>
      <c r="C186" s="8" t="s">
        <v>35</v>
      </c>
      <c r="D186" s="14" t="s">
        <v>334</v>
      </c>
      <c r="E186" s="22">
        <v>13</v>
      </c>
      <c r="F186" s="22">
        <v>3.55</v>
      </c>
      <c r="G186" s="23">
        <f>ROUND(E186*F186,2)</f>
        <v>46.15</v>
      </c>
    </row>
    <row r="187" spans="1:7" ht="22.5" x14ac:dyDescent="0.25">
      <c r="A187" s="8" t="s">
        <v>335</v>
      </c>
      <c r="B187" s="8" t="s">
        <v>16</v>
      </c>
      <c r="C187" s="8" t="s">
        <v>35</v>
      </c>
      <c r="D187" s="14" t="s">
        <v>336</v>
      </c>
      <c r="E187" s="22">
        <v>39</v>
      </c>
      <c r="F187" s="22">
        <v>4.6500000000000004</v>
      </c>
      <c r="G187" s="23">
        <f>ROUND(E187*F187,2)</f>
        <v>181.35</v>
      </c>
    </row>
    <row r="188" spans="1:7" x14ac:dyDescent="0.25">
      <c r="A188" s="8" t="s">
        <v>337</v>
      </c>
      <c r="B188" s="8" t="s">
        <v>16</v>
      </c>
      <c r="C188" s="8" t="s">
        <v>35</v>
      </c>
      <c r="D188" s="14" t="s">
        <v>338</v>
      </c>
      <c r="E188" s="22">
        <v>123.5</v>
      </c>
      <c r="F188" s="22">
        <v>13.31</v>
      </c>
      <c r="G188" s="23">
        <f>ROUND(E188*F188,2)</f>
        <v>1643.79</v>
      </c>
    </row>
    <row r="189" spans="1:7" x14ac:dyDescent="0.25">
      <c r="A189" s="8" t="s">
        <v>339</v>
      </c>
      <c r="B189" s="8" t="s">
        <v>16</v>
      </c>
      <c r="C189" s="8" t="s">
        <v>60</v>
      </c>
      <c r="D189" s="14" t="s">
        <v>340</v>
      </c>
      <c r="E189" s="22">
        <v>11</v>
      </c>
      <c r="F189" s="22">
        <v>5.17</v>
      </c>
      <c r="G189" s="23">
        <f>ROUND(E189*F189,2)</f>
        <v>56.87</v>
      </c>
    </row>
    <row r="190" spans="1:7" x14ac:dyDescent="0.25">
      <c r="A190" s="8" t="s">
        <v>341</v>
      </c>
      <c r="B190" s="8" t="s">
        <v>16</v>
      </c>
      <c r="C190" s="8" t="s">
        <v>35</v>
      </c>
      <c r="D190" s="14" t="s">
        <v>342</v>
      </c>
      <c r="E190" s="22">
        <v>500</v>
      </c>
      <c r="F190" s="22">
        <v>5.04</v>
      </c>
      <c r="G190" s="23">
        <f>ROUND(E190*F190,2)</f>
        <v>2520</v>
      </c>
    </row>
    <row r="191" spans="1:7" x14ac:dyDescent="0.25">
      <c r="A191" s="8" t="s">
        <v>343</v>
      </c>
      <c r="B191" s="8" t="s">
        <v>16</v>
      </c>
      <c r="C191" s="8" t="s">
        <v>60</v>
      </c>
      <c r="D191" s="14" t="s">
        <v>344</v>
      </c>
      <c r="E191" s="22">
        <v>37</v>
      </c>
      <c r="F191" s="22">
        <v>24</v>
      </c>
      <c r="G191" s="23">
        <f>ROUND(E191*F191,2)</f>
        <v>888</v>
      </c>
    </row>
    <row r="192" spans="1:7" x14ac:dyDescent="0.25">
      <c r="A192" s="8" t="s">
        <v>345</v>
      </c>
      <c r="B192" s="8" t="s">
        <v>16</v>
      </c>
      <c r="C192" s="8" t="s">
        <v>60</v>
      </c>
      <c r="D192" s="14" t="s">
        <v>346</v>
      </c>
      <c r="E192" s="22">
        <v>2</v>
      </c>
      <c r="F192" s="22">
        <v>22.31</v>
      </c>
      <c r="G192" s="23">
        <f>ROUND(E192*F192,2)</f>
        <v>44.62</v>
      </c>
    </row>
    <row r="193" spans="1:7" ht="22.5" x14ac:dyDescent="0.25">
      <c r="A193" s="8" t="s">
        <v>347</v>
      </c>
      <c r="B193" s="8" t="s">
        <v>16</v>
      </c>
      <c r="C193" s="8" t="s">
        <v>60</v>
      </c>
      <c r="D193" s="14" t="s">
        <v>348</v>
      </c>
      <c r="E193" s="22">
        <v>4</v>
      </c>
      <c r="F193" s="22">
        <v>69.739999999999995</v>
      </c>
      <c r="G193" s="23">
        <f>ROUND(E193*F193,2)</f>
        <v>278.95999999999998</v>
      </c>
    </row>
    <row r="194" spans="1:7" ht="22.5" x14ac:dyDescent="0.25">
      <c r="A194" s="8" t="s">
        <v>349</v>
      </c>
      <c r="B194" s="8" t="s">
        <v>16</v>
      </c>
      <c r="C194" s="8" t="s">
        <v>60</v>
      </c>
      <c r="D194" s="14" t="s">
        <v>350</v>
      </c>
      <c r="E194" s="22">
        <v>3</v>
      </c>
      <c r="F194" s="22">
        <v>66.989999999999995</v>
      </c>
      <c r="G194" s="23">
        <f>ROUND(E194*F194,2)</f>
        <v>200.97</v>
      </c>
    </row>
    <row r="195" spans="1:7" ht="22.5" x14ac:dyDescent="0.25">
      <c r="A195" s="8" t="s">
        <v>351</v>
      </c>
      <c r="B195" s="8" t="s">
        <v>16</v>
      </c>
      <c r="C195" s="8" t="s">
        <v>60</v>
      </c>
      <c r="D195" s="14" t="s">
        <v>352</v>
      </c>
      <c r="E195" s="22">
        <v>2</v>
      </c>
      <c r="F195" s="22">
        <v>105.03</v>
      </c>
      <c r="G195" s="23">
        <f>ROUND(E195*F195,2)</f>
        <v>210.06</v>
      </c>
    </row>
    <row r="196" spans="1:7" ht="22.5" x14ac:dyDescent="0.25">
      <c r="A196" s="8" t="s">
        <v>353</v>
      </c>
      <c r="B196" s="8" t="s">
        <v>16</v>
      </c>
      <c r="C196" s="8" t="s">
        <v>60</v>
      </c>
      <c r="D196" s="14" t="s">
        <v>354</v>
      </c>
      <c r="E196" s="22">
        <v>3</v>
      </c>
      <c r="F196" s="22">
        <v>127.47</v>
      </c>
      <c r="G196" s="23">
        <f>ROUND(E196*F196,2)</f>
        <v>382.41</v>
      </c>
    </row>
    <row r="197" spans="1:7" ht="22.5" x14ac:dyDescent="0.25">
      <c r="A197" s="8" t="s">
        <v>355</v>
      </c>
      <c r="B197" s="8" t="s">
        <v>16</v>
      </c>
      <c r="C197" s="8" t="s">
        <v>35</v>
      </c>
      <c r="D197" s="14" t="s">
        <v>356</v>
      </c>
      <c r="E197" s="22">
        <v>325</v>
      </c>
      <c r="F197" s="22">
        <v>20.52</v>
      </c>
      <c r="G197" s="23">
        <f>ROUND(E197*F197,2)</f>
        <v>6669</v>
      </c>
    </row>
    <row r="198" spans="1:7" ht="22.5" x14ac:dyDescent="0.25">
      <c r="A198" s="8" t="s">
        <v>357</v>
      </c>
      <c r="B198" s="8" t="s">
        <v>16</v>
      </c>
      <c r="C198" s="8" t="s">
        <v>35</v>
      </c>
      <c r="D198" s="14" t="s">
        <v>358</v>
      </c>
      <c r="E198" s="22">
        <v>85</v>
      </c>
      <c r="F198" s="22">
        <v>26.84</v>
      </c>
      <c r="G198" s="23">
        <f>ROUND(E198*F198,2)</f>
        <v>2281.4</v>
      </c>
    </row>
    <row r="199" spans="1:7" ht="22.5" x14ac:dyDescent="0.25">
      <c r="A199" s="8" t="s">
        <v>359</v>
      </c>
      <c r="B199" s="8" t="s">
        <v>16</v>
      </c>
      <c r="C199" s="8" t="s">
        <v>35</v>
      </c>
      <c r="D199" s="14" t="s">
        <v>360</v>
      </c>
      <c r="E199" s="22">
        <v>125</v>
      </c>
      <c r="F199" s="22">
        <v>34.29</v>
      </c>
      <c r="G199" s="23">
        <f>ROUND(E199*F199,2)</f>
        <v>4286.25</v>
      </c>
    </row>
    <row r="200" spans="1:7" x14ac:dyDescent="0.25">
      <c r="A200" s="8" t="s">
        <v>361</v>
      </c>
      <c r="B200" s="8" t="s">
        <v>16</v>
      </c>
      <c r="C200" s="8" t="s">
        <v>60</v>
      </c>
      <c r="D200" s="14" t="s">
        <v>362</v>
      </c>
      <c r="E200" s="22">
        <v>4</v>
      </c>
      <c r="F200" s="22">
        <v>5.17</v>
      </c>
      <c r="G200" s="23">
        <f>ROUND(E200*F200,2)</f>
        <v>20.68</v>
      </c>
    </row>
    <row r="201" spans="1:7" x14ac:dyDescent="0.25">
      <c r="A201" s="8" t="s">
        <v>363</v>
      </c>
      <c r="B201" s="8" t="s">
        <v>16</v>
      </c>
      <c r="C201" s="8" t="s">
        <v>35</v>
      </c>
      <c r="D201" s="14" t="s">
        <v>364</v>
      </c>
      <c r="E201" s="22">
        <v>250</v>
      </c>
      <c r="F201" s="22">
        <v>2.76</v>
      </c>
      <c r="G201" s="23">
        <f>ROUND(E201*F201,2)</f>
        <v>690</v>
      </c>
    </row>
    <row r="202" spans="1:7" x14ac:dyDescent="0.25">
      <c r="A202" s="8" t="s">
        <v>365</v>
      </c>
      <c r="B202" s="8" t="s">
        <v>16</v>
      </c>
      <c r="C202" s="8" t="s">
        <v>35</v>
      </c>
      <c r="D202" s="14" t="s">
        <v>366</v>
      </c>
      <c r="E202" s="22">
        <v>250</v>
      </c>
      <c r="F202" s="22">
        <v>3.5</v>
      </c>
      <c r="G202" s="23">
        <f>ROUND(E202*F202,2)</f>
        <v>875</v>
      </c>
    </row>
    <row r="203" spans="1:7" x14ac:dyDescent="0.25">
      <c r="A203" s="9"/>
      <c r="B203" s="9"/>
      <c r="C203" s="9"/>
      <c r="D203" s="15" t="s">
        <v>367</v>
      </c>
      <c r="E203" s="22">
        <v>1</v>
      </c>
      <c r="F203" s="21">
        <f>SUM(G180:G202)</f>
        <v>36431.72</v>
      </c>
      <c r="G203" s="21">
        <f>ROUND(F203*E203,2)</f>
        <v>36431.72</v>
      </c>
    </row>
    <row r="204" spans="1:7" ht="0.95" customHeight="1" x14ac:dyDescent="0.25">
      <c r="A204" s="10"/>
      <c r="B204" s="10"/>
      <c r="C204" s="10"/>
      <c r="D204" s="16"/>
      <c r="E204" s="24"/>
      <c r="F204" s="24"/>
      <c r="G204" s="24"/>
    </row>
    <row r="205" spans="1:7" x14ac:dyDescent="0.25">
      <c r="A205" s="7" t="s">
        <v>368</v>
      </c>
      <c r="B205" s="7" t="s">
        <v>11</v>
      </c>
      <c r="C205" s="7" t="s">
        <v>0</v>
      </c>
      <c r="D205" s="13" t="s">
        <v>369</v>
      </c>
      <c r="E205" s="21">
        <f>E217</f>
        <v>1</v>
      </c>
      <c r="F205" s="21">
        <f>F217</f>
        <v>9704.6600000000017</v>
      </c>
      <c r="G205" s="21">
        <f>G217</f>
        <v>9704.66</v>
      </c>
    </row>
    <row r="206" spans="1:7" x14ac:dyDescent="0.25">
      <c r="A206" s="8" t="s">
        <v>370</v>
      </c>
      <c r="B206" s="8" t="s">
        <v>16</v>
      </c>
      <c r="C206" s="8" t="s">
        <v>60</v>
      </c>
      <c r="D206" s="14" t="s">
        <v>371</v>
      </c>
      <c r="E206" s="22">
        <v>1</v>
      </c>
      <c r="F206" s="22">
        <v>196.22</v>
      </c>
      <c r="G206" s="23">
        <f>ROUND(E206*F206,2)</f>
        <v>196.22</v>
      </c>
    </row>
    <row r="207" spans="1:7" x14ac:dyDescent="0.25">
      <c r="A207" s="8" t="s">
        <v>372</v>
      </c>
      <c r="B207" s="8" t="s">
        <v>16</v>
      </c>
      <c r="C207" s="8" t="s">
        <v>60</v>
      </c>
      <c r="D207" s="14" t="s">
        <v>373</v>
      </c>
      <c r="E207" s="22">
        <v>43</v>
      </c>
      <c r="F207" s="22">
        <v>33.32</v>
      </c>
      <c r="G207" s="23">
        <f>ROUND(E207*F207,2)</f>
        <v>1432.76</v>
      </c>
    </row>
    <row r="208" spans="1:7" ht="22.5" x14ac:dyDescent="0.25">
      <c r="A208" s="8" t="s">
        <v>374</v>
      </c>
      <c r="B208" s="8" t="s">
        <v>16</v>
      </c>
      <c r="C208" s="8" t="s">
        <v>60</v>
      </c>
      <c r="D208" s="14" t="s">
        <v>375</v>
      </c>
      <c r="E208" s="22">
        <v>2</v>
      </c>
      <c r="F208" s="22">
        <v>45</v>
      </c>
      <c r="G208" s="23">
        <f>ROUND(E208*F208,2)</f>
        <v>90</v>
      </c>
    </row>
    <row r="209" spans="1:7" x14ac:dyDescent="0.25">
      <c r="A209" s="8" t="s">
        <v>376</v>
      </c>
      <c r="B209" s="8" t="s">
        <v>16</v>
      </c>
      <c r="C209" s="8" t="s">
        <v>60</v>
      </c>
      <c r="D209" s="14" t="s">
        <v>377</v>
      </c>
      <c r="E209" s="22">
        <v>67</v>
      </c>
      <c r="F209" s="22">
        <v>34.49</v>
      </c>
      <c r="G209" s="23">
        <f>ROUND(E209*F209,2)</f>
        <v>2310.83</v>
      </c>
    </row>
    <row r="210" spans="1:7" x14ac:dyDescent="0.25">
      <c r="A210" s="8" t="s">
        <v>378</v>
      </c>
      <c r="B210" s="8" t="s">
        <v>16</v>
      </c>
      <c r="C210" s="8" t="s">
        <v>60</v>
      </c>
      <c r="D210" s="14" t="s">
        <v>379</v>
      </c>
      <c r="E210" s="22">
        <v>29</v>
      </c>
      <c r="F210" s="22">
        <v>31.86</v>
      </c>
      <c r="G210" s="23">
        <f>ROUND(E210*F210,2)</f>
        <v>923.94</v>
      </c>
    </row>
    <row r="211" spans="1:7" x14ac:dyDescent="0.25">
      <c r="A211" s="8" t="s">
        <v>380</v>
      </c>
      <c r="B211" s="8" t="s">
        <v>16</v>
      </c>
      <c r="C211" s="8" t="s">
        <v>60</v>
      </c>
      <c r="D211" s="14" t="s">
        <v>381</v>
      </c>
      <c r="E211" s="22">
        <v>17</v>
      </c>
      <c r="F211" s="22">
        <v>38.17</v>
      </c>
      <c r="G211" s="23">
        <f>ROUND(E211*F211,2)</f>
        <v>648.89</v>
      </c>
    </row>
    <row r="212" spans="1:7" x14ac:dyDescent="0.25">
      <c r="A212" s="8" t="s">
        <v>382</v>
      </c>
      <c r="B212" s="8" t="s">
        <v>16</v>
      </c>
      <c r="C212" s="8" t="s">
        <v>60</v>
      </c>
      <c r="D212" s="14" t="s">
        <v>383</v>
      </c>
      <c r="E212" s="22">
        <v>17</v>
      </c>
      <c r="F212" s="22">
        <v>35.32</v>
      </c>
      <c r="G212" s="23">
        <f>ROUND(E212*F212,2)</f>
        <v>600.44000000000005</v>
      </c>
    </row>
    <row r="213" spans="1:7" x14ac:dyDescent="0.25">
      <c r="A213" s="8" t="s">
        <v>384</v>
      </c>
      <c r="B213" s="8" t="s">
        <v>16</v>
      </c>
      <c r="C213" s="8" t="s">
        <v>60</v>
      </c>
      <c r="D213" s="14" t="s">
        <v>385</v>
      </c>
      <c r="E213" s="22">
        <v>68</v>
      </c>
      <c r="F213" s="22">
        <v>41.59</v>
      </c>
      <c r="G213" s="23">
        <f>ROUND(E213*F213,2)</f>
        <v>2828.12</v>
      </c>
    </row>
    <row r="214" spans="1:7" x14ac:dyDescent="0.25">
      <c r="A214" s="8" t="s">
        <v>386</v>
      </c>
      <c r="B214" s="8" t="s">
        <v>16</v>
      </c>
      <c r="C214" s="8" t="s">
        <v>60</v>
      </c>
      <c r="D214" s="14" t="s">
        <v>387</v>
      </c>
      <c r="E214" s="22">
        <v>8</v>
      </c>
      <c r="F214" s="22">
        <v>25</v>
      </c>
      <c r="G214" s="23">
        <f>ROUND(E214*F214,2)</f>
        <v>200</v>
      </c>
    </row>
    <row r="215" spans="1:7" x14ac:dyDescent="0.25">
      <c r="A215" s="8" t="s">
        <v>388</v>
      </c>
      <c r="B215" s="8" t="s">
        <v>16</v>
      </c>
      <c r="C215" s="8" t="s">
        <v>60</v>
      </c>
      <c r="D215" s="14" t="s">
        <v>389</v>
      </c>
      <c r="E215" s="22">
        <v>4</v>
      </c>
      <c r="F215" s="22">
        <v>24.59</v>
      </c>
      <c r="G215" s="23">
        <f>ROUND(E215*F215,2)</f>
        <v>98.36</v>
      </c>
    </row>
    <row r="216" spans="1:7" x14ac:dyDescent="0.25">
      <c r="A216" s="8" t="s">
        <v>390</v>
      </c>
      <c r="B216" s="8" t="s">
        <v>16</v>
      </c>
      <c r="C216" s="8" t="s">
        <v>35</v>
      </c>
      <c r="D216" s="14" t="s">
        <v>391</v>
      </c>
      <c r="E216" s="22">
        <v>10</v>
      </c>
      <c r="F216" s="22">
        <v>37.51</v>
      </c>
      <c r="G216" s="23">
        <f>ROUND(E216*F216,2)</f>
        <v>375.1</v>
      </c>
    </row>
    <row r="217" spans="1:7" x14ac:dyDescent="0.25">
      <c r="A217" s="9"/>
      <c r="B217" s="9"/>
      <c r="C217" s="9"/>
      <c r="D217" s="15" t="s">
        <v>392</v>
      </c>
      <c r="E217" s="22">
        <v>1</v>
      </c>
      <c r="F217" s="21">
        <f>SUM(G206:G216)</f>
        <v>9704.6600000000017</v>
      </c>
      <c r="G217" s="21">
        <f>ROUND(F217*E217,2)</f>
        <v>9704.66</v>
      </c>
    </row>
    <row r="218" spans="1:7" ht="0.95" customHeight="1" x14ac:dyDescent="0.25">
      <c r="A218" s="10"/>
      <c r="B218" s="10"/>
      <c r="C218" s="10"/>
      <c r="D218" s="16"/>
      <c r="E218" s="24"/>
      <c r="F218" s="24"/>
      <c r="G218" s="24"/>
    </row>
    <row r="219" spans="1:7" x14ac:dyDescent="0.25">
      <c r="A219" s="7" t="s">
        <v>393</v>
      </c>
      <c r="B219" s="7" t="s">
        <v>11</v>
      </c>
      <c r="C219" s="7" t="s">
        <v>0</v>
      </c>
      <c r="D219" s="13" t="s">
        <v>394</v>
      </c>
      <c r="E219" s="21">
        <f>E228</f>
        <v>1</v>
      </c>
      <c r="F219" s="21">
        <f>F228</f>
        <v>2903.94</v>
      </c>
      <c r="G219" s="21">
        <f>G228</f>
        <v>2903.94</v>
      </c>
    </row>
    <row r="220" spans="1:7" x14ac:dyDescent="0.25">
      <c r="A220" s="8" t="s">
        <v>395</v>
      </c>
      <c r="B220" s="8" t="s">
        <v>16</v>
      </c>
      <c r="C220" s="8" t="s">
        <v>121</v>
      </c>
      <c r="D220" s="14" t="s">
        <v>396</v>
      </c>
      <c r="E220" s="22">
        <v>1</v>
      </c>
      <c r="F220" s="22">
        <v>252.64</v>
      </c>
      <c r="G220" s="23">
        <f>ROUND(E220*F220,2)</f>
        <v>252.64</v>
      </c>
    </row>
    <row r="221" spans="1:7" x14ac:dyDescent="0.25">
      <c r="A221" s="8" t="s">
        <v>397</v>
      </c>
      <c r="B221" s="8" t="s">
        <v>16</v>
      </c>
      <c r="C221" s="8" t="s">
        <v>35</v>
      </c>
      <c r="D221" s="14" t="s">
        <v>398</v>
      </c>
      <c r="E221" s="22">
        <v>880</v>
      </c>
      <c r="F221" s="22">
        <v>1.41</v>
      </c>
      <c r="G221" s="23">
        <f>ROUND(E221*F221,2)</f>
        <v>1240.8</v>
      </c>
    </row>
    <row r="222" spans="1:7" x14ac:dyDescent="0.25">
      <c r="A222" s="8" t="s">
        <v>399</v>
      </c>
      <c r="B222" s="8" t="s">
        <v>16</v>
      </c>
      <c r="C222" s="8" t="s">
        <v>60</v>
      </c>
      <c r="D222" s="14" t="s">
        <v>400</v>
      </c>
      <c r="E222" s="22">
        <v>1</v>
      </c>
      <c r="F222" s="22">
        <v>856.14</v>
      </c>
      <c r="G222" s="23">
        <f>ROUND(E222*F222,2)</f>
        <v>856.14</v>
      </c>
    </row>
    <row r="223" spans="1:7" x14ac:dyDescent="0.25">
      <c r="A223" s="8" t="s">
        <v>401</v>
      </c>
      <c r="B223" s="8" t="s">
        <v>16</v>
      </c>
      <c r="C223" s="8" t="s">
        <v>60</v>
      </c>
      <c r="D223" s="14" t="s">
        <v>402</v>
      </c>
      <c r="E223" s="22">
        <v>1</v>
      </c>
      <c r="F223" s="22">
        <v>110.98</v>
      </c>
      <c r="G223" s="23">
        <f>ROUND(E223*F223,2)</f>
        <v>110.98</v>
      </c>
    </row>
    <row r="224" spans="1:7" x14ac:dyDescent="0.25">
      <c r="A224" s="8" t="s">
        <v>403</v>
      </c>
      <c r="B224" s="8" t="s">
        <v>16</v>
      </c>
      <c r="C224" s="8" t="s">
        <v>60</v>
      </c>
      <c r="D224" s="14" t="s">
        <v>404</v>
      </c>
      <c r="E224" s="22">
        <v>1</v>
      </c>
      <c r="F224" s="22">
        <v>123</v>
      </c>
      <c r="G224" s="23">
        <f>ROUND(E224*F224,2)</f>
        <v>123</v>
      </c>
    </row>
    <row r="225" spans="1:7" x14ac:dyDescent="0.25">
      <c r="A225" s="8" t="s">
        <v>405</v>
      </c>
      <c r="B225" s="8" t="s">
        <v>16</v>
      </c>
      <c r="C225" s="8" t="s">
        <v>60</v>
      </c>
      <c r="D225" s="14" t="s">
        <v>406</v>
      </c>
      <c r="E225" s="22">
        <v>1</v>
      </c>
      <c r="F225" s="22">
        <v>80.38</v>
      </c>
      <c r="G225" s="23">
        <f>ROUND(E225*F225,2)</f>
        <v>80.38</v>
      </c>
    </row>
    <row r="226" spans="1:7" ht="22.5" x14ac:dyDescent="0.25">
      <c r="A226" s="8" t="s">
        <v>407</v>
      </c>
      <c r="B226" s="8" t="s">
        <v>16</v>
      </c>
      <c r="C226" s="8" t="s">
        <v>60</v>
      </c>
      <c r="D226" s="14" t="s">
        <v>408</v>
      </c>
      <c r="E226" s="22">
        <v>1</v>
      </c>
      <c r="F226" s="22">
        <v>120</v>
      </c>
      <c r="G226" s="23">
        <f>ROUND(E226*F226,2)</f>
        <v>120</v>
      </c>
    </row>
    <row r="227" spans="1:7" x14ac:dyDescent="0.25">
      <c r="A227" s="8" t="s">
        <v>409</v>
      </c>
      <c r="B227" s="8" t="s">
        <v>16</v>
      </c>
      <c r="C227" s="8" t="s">
        <v>60</v>
      </c>
      <c r="D227" s="14" t="s">
        <v>410</v>
      </c>
      <c r="E227" s="22">
        <v>4</v>
      </c>
      <c r="F227" s="22">
        <v>30</v>
      </c>
      <c r="G227" s="23">
        <f>ROUND(E227*F227,2)</f>
        <v>120</v>
      </c>
    </row>
    <row r="228" spans="1:7" x14ac:dyDescent="0.25">
      <c r="A228" s="9"/>
      <c r="B228" s="9"/>
      <c r="C228" s="9"/>
      <c r="D228" s="15" t="s">
        <v>411</v>
      </c>
      <c r="E228" s="22">
        <v>1</v>
      </c>
      <c r="F228" s="21">
        <f>SUM(G220:G227)</f>
        <v>2903.94</v>
      </c>
      <c r="G228" s="21">
        <f>ROUND(F228*E228,2)</f>
        <v>2903.94</v>
      </c>
    </row>
    <row r="229" spans="1:7" ht="0.95" customHeight="1" x14ac:dyDescent="0.25">
      <c r="A229" s="10"/>
      <c r="B229" s="10"/>
      <c r="C229" s="10"/>
      <c r="D229" s="16"/>
      <c r="E229" s="24"/>
      <c r="F229" s="24"/>
      <c r="G229" s="24"/>
    </row>
    <row r="230" spans="1:7" x14ac:dyDescent="0.25">
      <c r="A230" s="7" t="s">
        <v>412</v>
      </c>
      <c r="B230" s="7" t="s">
        <v>11</v>
      </c>
      <c r="C230" s="7" t="s">
        <v>0</v>
      </c>
      <c r="D230" s="13" t="s">
        <v>413</v>
      </c>
      <c r="E230" s="21">
        <f>E237</f>
        <v>1</v>
      </c>
      <c r="F230" s="21">
        <f>F237</f>
        <v>4686</v>
      </c>
      <c r="G230" s="21">
        <f>G237</f>
        <v>4686</v>
      </c>
    </row>
    <row r="231" spans="1:7" ht="22.5" x14ac:dyDescent="0.25">
      <c r="A231" s="8" t="s">
        <v>414</v>
      </c>
      <c r="B231" s="8" t="s">
        <v>16</v>
      </c>
      <c r="C231" s="8" t="s">
        <v>35</v>
      </c>
      <c r="D231" s="14" t="s">
        <v>415</v>
      </c>
      <c r="E231" s="22">
        <v>650</v>
      </c>
      <c r="F231" s="22">
        <v>2.3199999999999998</v>
      </c>
      <c r="G231" s="23">
        <f>ROUND(E231*F231,2)</f>
        <v>1508</v>
      </c>
    </row>
    <row r="232" spans="1:7" ht="22.5" x14ac:dyDescent="0.25">
      <c r="A232" s="8" t="s">
        <v>416</v>
      </c>
      <c r="B232" s="8" t="s">
        <v>16</v>
      </c>
      <c r="C232" s="8" t="s">
        <v>35</v>
      </c>
      <c r="D232" s="14" t="s">
        <v>417</v>
      </c>
      <c r="E232" s="22">
        <v>250</v>
      </c>
      <c r="F232" s="22">
        <v>3.73</v>
      </c>
      <c r="G232" s="23">
        <f>ROUND(E232*F232,2)</f>
        <v>932.5</v>
      </c>
    </row>
    <row r="233" spans="1:7" x14ac:dyDescent="0.25">
      <c r="A233" s="8" t="s">
        <v>418</v>
      </c>
      <c r="B233" s="8" t="s">
        <v>16</v>
      </c>
      <c r="C233" s="8" t="s">
        <v>35</v>
      </c>
      <c r="D233" s="14" t="s">
        <v>419</v>
      </c>
      <c r="E233" s="22">
        <v>500</v>
      </c>
      <c r="F233" s="22">
        <v>1.26</v>
      </c>
      <c r="G233" s="23">
        <f>ROUND(E233*F233,2)</f>
        <v>630</v>
      </c>
    </row>
    <row r="234" spans="1:7" x14ac:dyDescent="0.25">
      <c r="A234" s="8" t="s">
        <v>420</v>
      </c>
      <c r="B234" s="8" t="s">
        <v>16</v>
      </c>
      <c r="C234" s="8" t="s">
        <v>35</v>
      </c>
      <c r="D234" s="14" t="s">
        <v>421</v>
      </c>
      <c r="E234" s="22">
        <v>600</v>
      </c>
      <c r="F234" s="22">
        <v>1.03</v>
      </c>
      <c r="G234" s="23">
        <f>ROUND(E234*F234,2)</f>
        <v>618</v>
      </c>
    </row>
    <row r="235" spans="1:7" x14ac:dyDescent="0.25">
      <c r="A235" s="8" t="s">
        <v>422</v>
      </c>
      <c r="B235" s="8" t="s">
        <v>16</v>
      </c>
      <c r="C235" s="8" t="s">
        <v>35</v>
      </c>
      <c r="D235" s="14" t="s">
        <v>423</v>
      </c>
      <c r="E235" s="22">
        <v>250</v>
      </c>
      <c r="F235" s="22">
        <v>1.23</v>
      </c>
      <c r="G235" s="23">
        <f>ROUND(E235*F235,2)</f>
        <v>307.5</v>
      </c>
    </row>
    <row r="236" spans="1:7" x14ac:dyDescent="0.25">
      <c r="A236" s="8" t="s">
        <v>424</v>
      </c>
      <c r="B236" s="8" t="s">
        <v>16</v>
      </c>
      <c r="C236" s="8" t="s">
        <v>35</v>
      </c>
      <c r="D236" s="14" t="s">
        <v>425</v>
      </c>
      <c r="E236" s="22">
        <v>250</v>
      </c>
      <c r="F236" s="22">
        <v>2.76</v>
      </c>
      <c r="G236" s="23">
        <f>ROUND(E236*F236,2)</f>
        <v>690</v>
      </c>
    </row>
    <row r="237" spans="1:7" x14ac:dyDescent="0.25">
      <c r="A237" s="9"/>
      <c r="B237" s="9"/>
      <c r="C237" s="9"/>
      <c r="D237" s="15" t="s">
        <v>426</v>
      </c>
      <c r="E237" s="22">
        <v>1</v>
      </c>
      <c r="F237" s="21">
        <f>SUM(G231:G236)</f>
        <v>4686</v>
      </c>
      <c r="G237" s="21">
        <f>ROUND(F237*E237,2)</f>
        <v>4686</v>
      </c>
    </row>
    <row r="238" spans="1:7" ht="0.95" customHeight="1" x14ac:dyDescent="0.25">
      <c r="A238" s="10"/>
      <c r="B238" s="10"/>
      <c r="C238" s="10"/>
      <c r="D238" s="16"/>
      <c r="E238" s="24"/>
      <c r="F238" s="24"/>
      <c r="G238" s="24"/>
    </row>
    <row r="239" spans="1:7" x14ac:dyDescent="0.25">
      <c r="A239" s="9"/>
      <c r="B239" s="9"/>
      <c r="C239" s="9"/>
      <c r="D239" s="15" t="s">
        <v>427</v>
      </c>
      <c r="E239" s="22">
        <v>1</v>
      </c>
      <c r="F239" s="21">
        <f>G203+G217+G228+G237</f>
        <v>53726.320000000007</v>
      </c>
      <c r="G239" s="21">
        <f>ROUND(F239*E239,2)</f>
        <v>53726.32</v>
      </c>
    </row>
    <row r="240" spans="1:7" ht="0.95" customHeight="1" x14ac:dyDescent="0.25">
      <c r="A240" s="10"/>
      <c r="B240" s="10"/>
      <c r="C240" s="10"/>
      <c r="D240" s="16"/>
      <c r="E240" s="24"/>
      <c r="F240" s="24"/>
      <c r="G240" s="24"/>
    </row>
    <row r="241" spans="1:7" x14ac:dyDescent="0.25">
      <c r="A241" s="6" t="s">
        <v>428</v>
      </c>
      <c r="B241" s="6" t="s">
        <v>11</v>
      </c>
      <c r="C241" s="6" t="s">
        <v>0</v>
      </c>
      <c r="D241" s="12" t="s">
        <v>429</v>
      </c>
      <c r="E241" s="21">
        <f>E322</f>
        <v>1</v>
      </c>
      <c r="F241" s="21">
        <f>F322</f>
        <v>54065.380000000005</v>
      </c>
      <c r="G241" s="21">
        <f>G322</f>
        <v>54065.38</v>
      </c>
    </row>
    <row r="242" spans="1:7" x14ac:dyDescent="0.25">
      <c r="A242" s="7" t="s">
        <v>430</v>
      </c>
      <c r="B242" s="7" t="s">
        <v>11</v>
      </c>
      <c r="C242" s="7" t="s">
        <v>0</v>
      </c>
      <c r="D242" s="13" t="s">
        <v>431</v>
      </c>
      <c r="E242" s="21">
        <f>E264</f>
        <v>1</v>
      </c>
      <c r="F242" s="21">
        <f>F264</f>
        <v>11477.88</v>
      </c>
      <c r="G242" s="21">
        <f>G264</f>
        <v>11477.88</v>
      </c>
    </row>
    <row r="243" spans="1:7" x14ac:dyDescent="0.25">
      <c r="A243" s="8" t="s">
        <v>432</v>
      </c>
      <c r="B243" s="8" t="s">
        <v>16</v>
      </c>
      <c r="C243" s="8" t="s">
        <v>60</v>
      </c>
      <c r="D243" s="14" t="s">
        <v>433</v>
      </c>
      <c r="E243" s="22">
        <v>1</v>
      </c>
      <c r="F243" s="22">
        <v>352.09</v>
      </c>
      <c r="G243" s="23">
        <f>ROUND(E243*F243,2)</f>
        <v>352.09</v>
      </c>
    </row>
    <row r="244" spans="1:7" x14ac:dyDescent="0.25">
      <c r="A244" s="8" t="s">
        <v>434</v>
      </c>
      <c r="B244" s="8" t="s">
        <v>16</v>
      </c>
      <c r="C244" s="8" t="s">
        <v>60</v>
      </c>
      <c r="D244" s="14" t="s">
        <v>435</v>
      </c>
      <c r="E244" s="22">
        <v>1</v>
      </c>
      <c r="F244" s="22">
        <v>287.23</v>
      </c>
      <c r="G244" s="23">
        <f>ROUND(E244*F244,2)</f>
        <v>287.23</v>
      </c>
    </row>
    <row r="245" spans="1:7" x14ac:dyDescent="0.25">
      <c r="A245" s="8" t="s">
        <v>436</v>
      </c>
      <c r="B245" s="8" t="s">
        <v>16</v>
      </c>
      <c r="C245" s="8" t="s">
        <v>48</v>
      </c>
      <c r="D245" s="14" t="s">
        <v>437</v>
      </c>
      <c r="E245" s="22">
        <v>1</v>
      </c>
      <c r="F245" s="22">
        <v>342.11</v>
      </c>
      <c r="G245" s="23">
        <f>ROUND(E245*F245,2)</f>
        <v>342.11</v>
      </c>
    </row>
    <row r="246" spans="1:7" x14ac:dyDescent="0.25">
      <c r="A246" s="8" t="s">
        <v>438</v>
      </c>
      <c r="B246" s="8" t="s">
        <v>16</v>
      </c>
      <c r="C246" s="8" t="s">
        <v>60</v>
      </c>
      <c r="D246" s="14" t="s">
        <v>439</v>
      </c>
      <c r="E246" s="22">
        <v>1</v>
      </c>
      <c r="F246" s="22">
        <v>2034.32</v>
      </c>
      <c r="G246" s="23">
        <f>ROUND(E246*F246,2)</f>
        <v>2034.32</v>
      </c>
    </row>
    <row r="247" spans="1:7" x14ac:dyDescent="0.25">
      <c r="A247" s="8" t="s">
        <v>440</v>
      </c>
      <c r="B247" s="8" t="s">
        <v>16</v>
      </c>
      <c r="C247" s="8" t="s">
        <v>60</v>
      </c>
      <c r="D247" s="14" t="s">
        <v>441</v>
      </c>
      <c r="E247" s="22">
        <v>1</v>
      </c>
      <c r="F247" s="22">
        <v>414.74</v>
      </c>
      <c r="G247" s="23">
        <f>ROUND(E247*F247,2)</f>
        <v>414.74</v>
      </c>
    </row>
    <row r="248" spans="1:7" ht="22.5" x14ac:dyDescent="0.25">
      <c r="A248" s="8" t="s">
        <v>442</v>
      </c>
      <c r="B248" s="8" t="s">
        <v>16</v>
      </c>
      <c r="C248" s="8" t="s">
        <v>60</v>
      </c>
      <c r="D248" s="14" t="s">
        <v>443</v>
      </c>
      <c r="E248" s="22">
        <v>1</v>
      </c>
      <c r="F248" s="22">
        <v>2049.2600000000002</v>
      </c>
      <c r="G248" s="23">
        <f>ROUND(E248*F248,2)</f>
        <v>2049.2600000000002</v>
      </c>
    </row>
    <row r="249" spans="1:7" x14ac:dyDescent="0.25">
      <c r="A249" s="8" t="s">
        <v>444</v>
      </c>
      <c r="B249" s="8" t="s">
        <v>16</v>
      </c>
      <c r="C249" s="8" t="s">
        <v>60</v>
      </c>
      <c r="D249" s="14" t="s">
        <v>445</v>
      </c>
      <c r="E249" s="22">
        <v>2</v>
      </c>
      <c r="F249" s="22">
        <v>206.85</v>
      </c>
      <c r="G249" s="23">
        <f>ROUND(E249*F249,2)</f>
        <v>413.7</v>
      </c>
    </row>
    <row r="250" spans="1:7" ht="22.5" x14ac:dyDescent="0.25">
      <c r="A250" s="8" t="s">
        <v>446</v>
      </c>
      <c r="B250" s="8" t="s">
        <v>16</v>
      </c>
      <c r="C250" s="8" t="s">
        <v>60</v>
      </c>
      <c r="D250" s="14" t="s">
        <v>447</v>
      </c>
      <c r="E250" s="22">
        <v>2</v>
      </c>
      <c r="F250" s="22">
        <v>530.24</v>
      </c>
      <c r="G250" s="23">
        <f>ROUND(E250*F250,2)</f>
        <v>1060.48</v>
      </c>
    </row>
    <row r="251" spans="1:7" x14ac:dyDescent="0.25">
      <c r="A251" s="8" t="s">
        <v>448</v>
      </c>
      <c r="B251" s="8" t="s">
        <v>16</v>
      </c>
      <c r="C251" s="8" t="s">
        <v>35</v>
      </c>
      <c r="D251" s="14" t="s">
        <v>449</v>
      </c>
      <c r="E251" s="22">
        <v>10</v>
      </c>
      <c r="F251" s="22">
        <v>41.07</v>
      </c>
      <c r="G251" s="23">
        <f>ROUND(E251*F251,2)</f>
        <v>410.7</v>
      </c>
    </row>
    <row r="252" spans="1:7" x14ac:dyDescent="0.25">
      <c r="A252" s="8" t="s">
        <v>450</v>
      </c>
      <c r="B252" s="8" t="s">
        <v>16</v>
      </c>
      <c r="C252" s="8" t="s">
        <v>35</v>
      </c>
      <c r="D252" s="14" t="s">
        <v>451</v>
      </c>
      <c r="E252" s="22">
        <v>50</v>
      </c>
      <c r="F252" s="22">
        <v>28.55</v>
      </c>
      <c r="G252" s="23">
        <f>ROUND(E252*F252,2)</f>
        <v>1427.5</v>
      </c>
    </row>
    <row r="253" spans="1:7" x14ac:dyDescent="0.25">
      <c r="A253" s="8" t="s">
        <v>452</v>
      </c>
      <c r="B253" s="8" t="s">
        <v>16</v>
      </c>
      <c r="C253" s="8" t="s">
        <v>35</v>
      </c>
      <c r="D253" s="14" t="s">
        <v>453</v>
      </c>
      <c r="E253" s="22">
        <v>15</v>
      </c>
      <c r="F253" s="22">
        <v>19.420000000000002</v>
      </c>
      <c r="G253" s="23">
        <f>ROUND(E253*F253,2)</f>
        <v>291.3</v>
      </c>
    </row>
    <row r="254" spans="1:7" x14ac:dyDescent="0.25">
      <c r="A254" s="8" t="s">
        <v>454</v>
      </c>
      <c r="B254" s="8" t="s">
        <v>16</v>
      </c>
      <c r="C254" s="8" t="s">
        <v>35</v>
      </c>
      <c r="D254" s="14" t="s">
        <v>455</v>
      </c>
      <c r="E254" s="22">
        <v>35</v>
      </c>
      <c r="F254" s="22">
        <v>12.18</v>
      </c>
      <c r="G254" s="23">
        <f>ROUND(E254*F254,2)</f>
        <v>426.3</v>
      </c>
    </row>
    <row r="255" spans="1:7" x14ac:dyDescent="0.25">
      <c r="A255" s="8" t="s">
        <v>456</v>
      </c>
      <c r="B255" s="8" t="s">
        <v>16</v>
      </c>
      <c r="C255" s="8" t="s">
        <v>35</v>
      </c>
      <c r="D255" s="14" t="s">
        <v>457</v>
      </c>
      <c r="E255" s="22">
        <v>35</v>
      </c>
      <c r="F255" s="22">
        <v>10.26</v>
      </c>
      <c r="G255" s="23">
        <f>ROUND(E255*F255,2)</f>
        <v>359.1</v>
      </c>
    </row>
    <row r="256" spans="1:7" x14ac:dyDescent="0.25">
      <c r="A256" s="8" t="s">
        <v>458</v>
      </c>
      <c r="B256" s="8" t="s">
        <v>16</v>
      </c>
      <c r="C256" s="8" t="s">
        <v>35</v>
      </c>
      <c r="D256" s="14" t="s">
        <v>459</v>
      </c>
      <c r="E256" s="22">
        <v>45</v>
      </c>
      <c r="F256" s="22">
        <v>9.83</v>
      </c>
      <c r="G256" s="23">
        <f>ROUND(E256*F256,2)</f>
        <v>442.35</v>
      </c>
    </row>
    <row r="257" spans="1:7" ht="22.5" x14ac:dyDescent="0.25">
      <c r="A257" s="8" t="s">
        <v>460</v>
      </c>
      <c r="B257" s="8" t="s">
        <v>16</v>
      </c>
      <c r="C257" s="8" t="s">
        <v>35</v>
      </c>
      <c r="D257" s="14" t="s">
        <v>461</v>
      </c>
      <c r="E257" s="22">
        <v>10</v>
      </c>
      <c r="F257" s="22">
        <v>8.8699999999999992</v>
      </c>
      <c r="G257" s="23">
        <f>ROUND(E257*F257,2)</f>
        <v>88.7</v>
      </c>
    </row>
    <row r="258" spans="1:7" ht="22.5" x14ac:dyDescent="0.25">
      <c r="A258" s="8" t="s">
        <v>462</v>
      </c>
      <c r="B258" s="8" t="s">
        <v>16</v>
      </c>
      <c r="C258" s="8" t="s">
        <v>35</v>
      </c>
      <c r="D258" s="14" t="s">
        <v>463</v>
      </c>
      <c r="E258" s="22">
        <v>65</v>
      </c>
      <c r="F258" s="22">
        <v>7.56</v>
      </c>
      <c r="G258" s="23">
        <f>ROUND(E258*F258,2)</f>
        <v>491.4</v>
      </c>
    </row>
    <row r="259" spans="1:7" ht="22.5" x14ac:dyDescent="0.25">
      <c r="A259" s="8" t="s">
        <v>464</v>
      </c>
      <c r="B259" s="8" t="s">
        <v>16</v>
      </c>
      <c r="C259" s="8" t="s">
        <v>35</v>
      </c>
      <c r="D259" s="14" t="s">
        <v>465</v>
      </c>
      <c r="E259" s="22">
        <v>25</v>
      </c>
      <c r="F259" s="22">
        <v>6.13</v>
      </c>
      <c r="G259" s="23">
        <f>ROUND(E259*F259,2)</f>
        <v>153.25</v>
      </c>
    </row>
    <row r="260" spans="1:7" ht="22.5" x14ac:dyDescent="0.25">
      <c r="A260" s="8" t="s">
        <v>466</v>
      </c>
      <c r="B260" s="8" t="s">
        <v>16</v>
      </c>
      <c r="C260" s="8" t="s">
        <v>35</v>
      </c>
      <c r="D260" s="14" t="s">
        <v>467</v>
      </c>
      <c r="E260" s="22">
        <v>20</v>
      </c>
      <c r="F260" s="22">
        <v>5.07</v>
      </c>
      <c r="G260" s="23">
        <f>ROUND(E260*F260,2)</f>
        <v>101.4</v>
      </c>
    </row>
    <row r="261" spans="1:7" ht="22.5" x14ac:dyDescent="0.25">
      <c r="A261" s="8" t="s">
        <v>468</v>
      </c>
      <c r="B261" s="8" t="s">
        <v>16</v>
      </c>
      <c r="C261" s="8" t="s">
        <v>35</v>
      </c>
      <c r="D261" s="14" t="s">
        <v>469</v>
      </c>
      <c r="E261" s="22">
        <v>30</v>
      </c>
      <c r="F261" s="22">
        <v>4.16</v>
      </c>
      <c r="G261" s="23">
        <f>ROUND(E261*F261,2)</f>
        <v>124.8</v>
      </c>
    </row>
    <row r="262" spans="1:7" ht="22.5" x14ac:dyDescent="0.25">
      <c r="A262" s="8" t="s">
        <v>470</v>
      </c>
      <c r="B262" s="8" t="s">
        <v>16</v>
      </c>
      <c r="C262" s="8" t="s">
        <v>35</v>
      </c>
      <c r="D262" s="14" t="s">
        <v>471</v>
      </c>
      <c r="E262" s="22">
        <v>45</v>
      </c>
      <c r="F262" s="22">
        <v>4.05</v>
      </c>
      <c r="G262" s="23">
        <f>ROUND(E262*F262,2)</f>
        <v>182.25</v>
      </c>
    </row>
    <row r="263" spans="1:7" x14ac:dyDescent="0.25">
      <c r="A263" s="8" t="s">
        <v>472</v>
      </c>
      <c r="B263" s="8" t="s">
        <v>16</v>
      </c>
      <c r="C263" s="8" t="s">
        <v>60</v>
      </c>
      <c r="D263" s="14" t="s">
        <v>473</v>
      </c>
      <c r="E263" s="22">
        <v>1</v>
      </c>
      <c r="F263" s="22">
        <v>24.9</v>
      </c>
      <c r="G263" s="23">
        <f>ROUND(E263*F263,2)</f>
        <v>24.9</v>
      </c>
    </row>
    <row r="264" spans="1:7" x14ac:dyDescent="0.25">
      <c r="A264" s="9"/>
      <c r="B264" s="9"/>
      <c r="C264" s="9"/>
      <c r="D264" s="15" t="s">
        <v>474</v>
      </c>
      <c r="E264" s="22">
        <v>1</v>
      </c>
      <c r="F264" s="21">
        <f>SUM(G243:G263)</f>
        <v>11477.88</v>
      </c>
      <c r="G264" s="21">
        <f>ROUND(F264*E264,2)</f>
        <v>11477.88</v>
      </c>
    </row>
    <row r="265" spans="1:7" ht="0.95" customHeight="1" x14ac:dyDescent="0.25">
      <c r="A265" s="10"/>
      <c r="B265" s="10"/>
      <c r="C265" s="10"/>
      <c r="D265" s="16"/>
      <c r="E265" s="24"/>
      <c r="F265" s="24"/>
      <c r="G265" s="24"/>
    </row>
    <row r="266" spans="1:7" x14ac:dyDescent="0.25">
      <c r="A266" s="7" t="s">
        <v>475</v>
      </c>
      <c r="B266" s="7" t="s">
        <v>11</v>
      </c>
      <c r="C266" s="7" t="s">
        <v>0</v>
      </c>
      <c r="D266" s="13" t="s">
        <v>476</v>
      </c>
      <c r="E266" s="21">
        <f>E274</f>
        <v>1</v>
      </c>
      <c r="F266" s="21">
        <f>F274</f>
        <v>19736.95</v>
      </c>
      <c r="G266" s="21">
        <f>G274</f>
        <v>19736.95</v>
      </c>
    </row>
    <row r="267" spans="1:7" ht="22.5" x14ac:dyDescent="0.25">
      <c r="A267" s="8" t="s">
        <v>477</v>
      </c>
      <c r="B267" s="8" t="s">
        <v>16</v>
      </c>
      <c r="C267" s="8" t="s">
        <v>35</v>
      </c>
      <c r="D267" s="14" t="s">
        <v>478</v>
      </c>
      <c r="E267" s="22">
        <v>45</v>
      </c>
      <c r="F267" s="22">
        <v>17.72</v>
      </c>
      <c r="G267" s="23">
        <f>ROUND(E267*F267,2)</f>
        <v>797.4</v>
      </c>
    </row>
    <row r="268" spans="1:7" ht="22.5" x14ac:dyDescent="0.25">
      <c r="A268" s="8" t="s">
        <v>479</v>
      </c>
      <c r="B268" s="8" t="s">
        <v>16</v>
      </c>
      <c r="C268" s="8" t="s">
        <v>35</v>
      </c>
      <c r="D268" s="14" t="s">
        <v>480</v>
      </c>
      <c r="E268" s="22">
        <v>30</v>
      </c>
      <c r="F268" s="22">
        <v>22.26</v>
      </c>
      <c r="G268" s="23">
        <f>ROUND(E268*F268,2)</f>
        <v>667.8</v>
      </c>
    </row>
    <row r="269" spans="1:7" ht="22.5" x14ac:dyDescent="0.25">
      <c r="A269" s="8" t="s">
        <v>481</v>
      </c>
      <c r="B269" s="8" t="s">
        <v>16</v>
      </c>
      <c r="C269" s="8" t="s">
        <v>35</v>
      </c>
      <c r="D269" s="14" t="s">
        <v>482</v>
      </c>
      <c r="E269" s="22">
        <v>10</v>
      </c>
      <c r="F269" s="22">
        <v>28.67</v>
      </c>
      <c r="G269" s="23">
        <f>ROUND(E269*F269,2)</f>
        <v>286.7</v>
      </c>
    </row>
    <row r="270" spans="1:7" x14ac:dyDescent="0.25">
      <c r="A270" s="8" t="s">
        <v>483</v>
      </c>
      <c r="B270" s="8" t="s">
        <v>16</v>
      </c>
      <c r="C270" s="8" t="s">
        <v>60</v>
      </c>
      <c r="D270" s="14" t="s">
        <v>484</v>
      </c>
      <c r="E270" s="22">
        <v>1</v>
      </c>
      <c r="F270" s="22">
        <v>144.22</v>
      </c>
      <c r="G270" s="23">
        <f>ROUND(E270*F270,2)</f>
        <v>144.22</v>
      </c>
    </row>
    <row r="271" spans="1:7" x14ac:dyDescent="0.25">
      <c r="A271" s="8" t="s">
        <v>485</v>
      </c>
      <c r="B271" s="8" t="s">
        <v>16</v>
      </c>
      <c r="C271" s="8" t="s">
        <v>60</v>
      </c>
      <c r="D271" s="14" t="s">
        <v>486</v>
      </c>
      <c r="E271" s="22">
        <v>2</v>
      </c>
      <c r="F271" s="22">
        <v>344.89</v>
      </c>
      <c r="G271" s="23">
        <f>ROUND(E271*F271,2)</f>
        <v>689.78</v>
      </c>
    </row>
    <row r="272" spans="1:7" ht="22.5" x14ac:dyDescent="0.25">
      <c r="A272" s="8" t="s">
        <v>487</v>
      </c>
      <c r="B272" s="8" t="s">
        <v>16</v>
      </c>
      <c r="C272" s="8" t="s">
        <v>35</v>
      </c>
      <c r="D272" s="14" t="s">
        <v>488</v>
      </c>
      <c r="E272" s="22">
        <v>140</v>
      </c>
      <c r="F272" s="22">
        <v>23.08</v>
      </c>
      <c r="G272" s="23">
        <f>ROUND(E272*F272,2)</f>
        <v>3231.2</v>
      </c>
    </row>
    <row r="273" spans="1:7" x14ac:dyDescent="0.25">
      <c r="A273" s="8" t="s">
        <v>489</v>
      </c>
      <c r="B273" s="8" t="s">
        <v>16</v>
      </c>
      <c r="C273" s="8" t="s">
        <v>60</v>
      </c>
      <c r="D273" s="14" t="s">
        <v>490</v>
      </c>
      <c r="E273" s="22">
        <v>7</v>
      </c>
      <c r="F273" s="22">
        <v>1988.55</v>
      </c>
      <c r="G273" s="23">
        <f>ROUND(E273*F273,2)</f>
        <v>13919.85</v>
      </c>
    </row>
    <row r="274" spans="1:7" x14ac:dyDescent="0.25">
      <c r="A274" s="9"/>
      <c r="B274" s="9"/>
      <c r="C274" s="9"/>
      <c r="D274" s="15" t="s">
        <v>491</v>
      </c>
      <c r="E274" s="22">
        <v>1</v>
      </c>
      <c r="F274" s="21">
        <f>SUM(G267:G273)</f>
        <v>19736.95</v>
      </c>
      <c r="G274" s="21">
        <f>ROUND(F274*E274,2)</f>
        <v>19736.95</v>
      </c>
    </row>
    <row r="275" spans="1:7" ht="0.95" customHeight="1" x14ac:dyDescent="0.25">
      <c r="A275" s="10"/>
      <c r="B275" s="10"/>
      <c r="C275" s="10"/>
      <c r="D275" s="16"/>
      <c r="E275" s="24"/>
      <c r="F275" s="24"/>
      <c r="G275" s="24"/>
    </row>
    <row r="276" spans="1:7" x14ac:dyDescent="0.25">
      <c r="A276" s="7" t="s">
        <v>492</v>
      </c>
      <c r="B276" s="7" t="s">
        <v>11</v>
      </c>
      <c r="C276" s="7" t="s">
        <v>0</v>
      </c>
      <c r="D276" s="13" t="s">
        <v>493</v>
      </c>
      <c r="E276" s="21">
        <f>E299</f>
        <v>1</v>
      </c>
      <c r="F276" s="21">
        <f>F299</f>
        <v>14457.35</v>
      </c>
      <c r="G276" s="21">
        <f>G299</f>
        <v>14457.35</v>
      </c>
    </row>
    <row r="277" spans="1:7" x14ac:dyDescent="0.25">
      <c r="A277" s="8" t="s">
        <v>494</v>
      </c>
      <c r="B277" s="8" t="s">
        <v>16</v>
      </c>
      <c r="C277" s="8" t="s">
        <v>35</v>
      </c>
      <c r="D277" s="14" t="s">
        <v>495</v>
      </c>
      <c r="E277" s="22">
        <v>2</v>
      </c>
      <c r="F277" s="22">
        <v>380.75</v>
      </c>
      <c r="G277" s="23">
        <f>ROUND(E277*F277,2)</f>
        <v>761.5</v>
      </c>
    </row>
    <row r="278" spans="1:7" x14ac:dyDescent="0.25">
      <c r="A278" s="8" t="s">
        <v>496</v>
      </c>
      <c r="B278" s="8" t="s">
        <v>16</v>
      </c>
      <c r="C278" s="8" t="s">
        <v>60</v>
      </c>
      <c r="D278" s="14" t="s">
        <v>497</v>
      </c>
      <c r="E278" s="22">
        <v>32</v>
      </c>
      <c r="F278" s="22">
        <v>17.73</v>
      </c>
      <c r="G278" s="23">
        <f>ROUND(E278*F278,2)</f>
        <v>567.36</v>
      </c>
    </row>
    <row r="279" spans="1:7" x14ac:dyDescent="0.25">
      <c r="A279" s="8" t="s">
        <v>498</v>
      </c>
      <c r="B279" s="8" t="s">
        <v>16</v>
      </c>
      <c r="C279" s="8" t="s">
        <v>60</v>
      </c>
      <c r="D279" s="14" t="s">
        <v>499</v>
      </c>
      <c r="E279" s="22">
        <v>33</v>
      </c>
      <c r="F279" s="22">
        <v>21.58</v>
      </c>
      <c r="G279" s="23">
        <f>ROUND(E279*F279,2)</f>
        <v>712.14</v>
      </c>
    </row>
    <row r="280" spans="1:7" x14ac:dyDescent="0.25">
      <c r="A280" s="8" t="s">
        <v>500</v>
      </c>
      <c r="B280" s="8" t="s">
        <v>16</v>
      </c>
      <c r="C280" s="8" t="s">
        <v>60</v>
      </c>
      <c r="D280" s="14" t="s">
        <v>501</v>
      </c>
      <c r="E280" s="22">
        <v>10</v>
      </c>
      <c r="F280" s="22">
        <v>28.35</v>
      </c>
      <c r="G280" s="23">
        <f>ROUND(E280*F280,2)</f>
        <v>283.5</v>
      </c>
    </row>
    <row r="281" spans="1:7" x14ac:dyDescent="0.25">
      <c r="A281" s="8" t="s">
        <v>502</v>
      </c>
      <c r="B281" s="8" t="s">
        <v>16</v>
      </c>
      <c r="C281" s="8" t="s">
        <v>60</v>
      </c>
      <c r="D281" s="14" t="s">
        <v>503</v>
      </c>
      <c r="E281" s="22">
        <v>3</v>
      </c>
      <c r="F281" s="22">
        <v>39.770000000000003</v>
      </c>
      <c r="G281" s="23">
        <f>ROUND(E281*F281,2)</f>
        <v>119.31</v>
      </c>
    </row>
    <row r="282" spans="1:7" x14ac:dyDescent="0.25">
      <c r="A282" s="8" t="s">
        <v>504</v>
      </c>
      <c r="B282" s="8" t="s">
        <v>16</v>
      </c>
      <c r="C282" s="8" t="s">
        <v>60</v>
      </c>
      <c r="D282" s="14" t="s">
        <v>505</v>
      </c>
      <c r="E282" s="22">
        <v>24</v>
      </c>
      <c r="F282" s="22">
        <v>45.67</v>
      </c>
      <c r="G282" s="23">
        <f>ROUND(E282*F282,2)</f>
        <v>1096.08</v>
      </c>
    </row>
    <row r="283" spans="1:7" x14ac:dyDescent="0.25">
      <c r="A283" s="8" t="s">
        <v>506</v>
      </c>
      <c r="B283" s="8" t="s">
        <v>16</v>
      </c>
      <c r="C283" s="8" t="s">
        <v>60</v>
      </c>
      <c r="D283" s="14" t="s">
        <v>507</v>
      </c>
      <c r="E283" s="22">
        <v>2</v>
      </c>
      <c r="F283" s="22">
        <v>59.3</v>
      </c>
      <c r="G283" s="23">
        <f>ROUND(E283*F283,2)</f>
        <v>118.6</v>
      </c>
    </row>
    <row r="284" spans="1:7" x14ac:dyDescent="0.25">
      <c r="A284" s="8" t="s">
        <v>508</v>
      </c>
      <c r="B284" s="8" t="s">
        <v>16</v>
      </c>
      <c r="C284" s="8" t="s">
        <v>60</v>
      </c>
      <c r="D284" s="14" t="s">
        <v>509</v>
      </c>
      <c r="E284" s="22">
        <v>14</v>
      </c>
      <c r="F284" s="22">
        <v>32.799999999999997</v>
      </c>
      <c r="G284" s="23">
        <f>ROUND(E284*F284,2)</f>
        <v>459.2</v>
      </c>
    </row>
    <row r="285" spans="1:7" x14ac:dyDescent="0.25">
      <c r="A285" s="8" t="s">
        <v>510</v>
      </c>
      <c r="B285" s="8" t="s">
        <v>16</v>
      </c>
      <c r="C285" s="8" t="s">
        <v>60</v>
      </c>
      <c r="D285" s="14" t="s">
        <v>511</v>
      </c>
      <c r="E285" s="22">
        <v>16</v>
      </c>
      <c r="F285" s="22">
        <v>34.340000000000003</v>
      </c>
      <c r="G285" s="23">
        <f>ROUND(E285*F285,2)</f>
        <v>549.44000000000005</v>
      </c>
    </row>
    <row r="286" spans="1:7" x14ac:dyDescent="0.25">
      <c r="A286" s="8" t="s">
        <v>512</v>
      </c>
      <c r="B286" s="8" t="s">
        <v>16</v>
      </c>
      <c r="C286" s="8" t="s">
        <v>60</v>
      </c>
      <c r="D286" s="14" t="s">
        <v>513</v>
      </c>
      <c r="E286" s="22">
        <v>2</v>
      </c>
      <c r="F286" s="22">
        <v>34.01</v>
      </c>
      <c r="G286" s="23">
        <f>ROUND(E286*F286,2)</f>
        <v>68.02</v>
      </c>
    </row>
    <row r="287" spans="1:7" x14ac:dyDescent="0.25">
      <c r="A287" s="8" t="s">
        <v>514</v>
      </c>
      <c r="B287" s="8" t="s">
        <v>16</v>
      </c>
      <c r="C287" s="8" t="s">
        <v>60</v>
      </c>
      <c r="D287" s="14" t="s">
        <v>515</v>
      </c>
      <c r="E287" s="22">
        <v>3</v>
      </c>
      <c r="F287" s="22">
        <v>46.57</v>
      </c>
      <c r="G287" s="23">
        <f>ROUND(E287*F287,2)</f>
        <v>139.71</v>
      </c>
    </row>
    <row r="288" spans="1:7" x14ac:dyDescent="0.25">
      <c r="A288" s="8" t="s">
        <v>516</v>
      </c>
      <c r="B288" s="8" t="s">
        <v>16</v>
      </c>
      <c r="C288" s="8" t="s">
        <v>60</v>
      </c>
      <c r="D288" s="14" t="s">
        <v>517</v>
      </c>
      <c r="E288" s="22">
        <v>10</v>
      </c>
      <c r="F288" s="22">
        <v>23</v>
      </c>
      <c r="G288" s="23">
        <f>ROUND(E288*F288,2)</f>
        <v>230</v>
      </c>
    </row>
    <row r="289" spans="1:7" ht="22.5" x14ac:dyDescent="0.25">
      <c r="A289" s="8" t="s">
        <v>518</v>
      </c>
      <c r="B289" s="8" t="s">
        <v>16</v>
      </c>
      <c r="C289" s="8" t="s">
        <v>60</v>
      </c>
      <c r="D289" s="14" t="s">
        <v>519</v>
      </c>
      <c r="E289" s="22">
        <v>2</v>
      </c>
      <c r="F289" s="22">
        <v>1898.26</v>
      </c>
      <c r="G289" s="23">
        <f>ROUND(E289*F289,2)</f>
        <v>3796.52</v>
      </c>
    </row>
    <row r="290" spans="1:7" ht="22.5" x14ac:dyDescent="0.25">
      <c r="A290" s="8" t="s">
        <v>520</v>
      </c>
      <c r="B290" s="8" t="s">
        <v>16</v>
      </c>
      <c r="C290" s="8" t="s">
        <v>60</v>
      </c>
      <c r="D290" s="14" t="s">
        <v>521</v>
      </c>
      <c r="E290" s="22">
        <v>2</v>
      </c>
      <c r="F290" s="22">
        <v>806.33</v>
      </c>
      <c r="G290" s="23">
        <f>ROUND(E290*F290,2)</f>
        <v>1612.66</v>
      </c>
    </row>
    <row r="291" spans="1:7" x14ac:dyDescent="0.25">
      <c r="A291" s="8" t="s">
        <v>522</v>
      </c>
      <c r="B291" s="8" t="s">
        <v>16</v>
      </c>
      <c r="C291" s="8" t="s">
        <v>60</v>
      </c>
      <c r="D291" s="14" t="s">
        <v>523</v>
      </c>
      <c r="E291" s="22">
        <v>7</v>
      </c>
      <c r="F291" s="22">
        <v>186.36</v>
      </c>
      <c r="G291" s="23">
        <f>ROUND(E291*F291,2)</f>
        <v>1304.52</v>
      </c>
    </row>
    <row r="292" spans="1:7" x14ac:dyDescent="0.25">
      <c r="A292" s="8" t="s">
        <v>524</v>
      </c>
      <c r="B292" s="8" t="s">
        <v>16</v>
      </c>
      <c r="C292" s="8" t="s">
        <v>60</v>
      </c>
      <c r="D292" s="14" t="s">
        <v>525</v>
      </c>
      <c r="E292" s="22">
        <v>7</v>
      </c>
      <c r="F292" s="22">
        <v>93.98</v>
      </c>
      <c r="G292" s="23">
        <f>ROUND(E292*F292,2)</f>
        <v>657.86</v>
      </c>
    </row>
    <row r="293" spans="1:7" ht="22.5" x14ac:dyDescent="0.25">
      <c r="A293" s="8" t="s">
        <v>526</v>
      </c>
      <c r="B293" s="8" t="s">
        <v>16</v>
      </c>
      <c r="C293" s="8" t="s">
        <v>60</v>
      </c>
      <c r="D293" s="14" t="s">
        <v>527</v>
      </c>
      <c r="E293" s="22">
        <v>1</v>
      </c>
      <c r="F293" s="22">
        <v>102</v>
      </c>
      <c r="G293" s="23">
        <f>ROUND(E293*F293,2)</f>
        <v>102</v>
      </c>
    </row>
    <row r="294" spans="1:7" x14ac:dyDescent="0.25">
      <c r="A294" s="8" t="s">
        <v>528</v>
      </c>
      <c r="B294" s="8" t="s">
        <v>16</v>
      </c>
      <c r="C294" s="8" t="s">
        <v>60</v>
      </c>
      <c r="D294" s="14" t="s">
        <v>529</v>
      </c>
      <c r="E294" s="22">
        <v>8</v>
      </c>
      <c r="F294" s="22">
        <v>110.87</v>
      </c>
      <c r="G294" s="23">
        <f>ROUND(E294*F294,2)</f>
        <v>886.96</v>
      </c>
    </row>
    <row r="295" spans="1:7" x14ac:dyDescent="0.25">
      <c r="A295" s="8" t="s">
        <v>530</v>
      </c>
      <c r="B295" s="8" t="s">
        <v>16</v>
      </c>
      <c r="C295" s="8" t="s">
        <v>60</v>
      </c>
      <c r="D295" s="14" t="s">
        <v>531</v>
      </c>
      <c r="E295" s="22">
        <v>6</v>
      </c>
      <c r="F295" s="22">
        <v>40.98</v>
      </c>
      <c r="G295" s="23">
        <f>ROUND(E295*F295,2)</f>
        <v>245.88</v>
      </c>
    </row>
    <row r="296" spans="1:7" ht="22.5" x14ac:dyDescent="0.25">
      <c r="A296" s="8" t="s">
        <v>532</v>
      </c>
      <c r="B296" s="8" t="s">
        <v>16</v>
      </c>
      <c r="C296" s="8" t="s">
        <v>60</v>
      </c>
      <c r="D296" s="14" t="s">
        <v>533</v>
      </c>
      <c r="E296" s="22">
        <v>2</v>
      </c>
      <c r="F296" s="22">
        <v>39.17</v>
      </c>
      <c r="G296" s="23">
        <f>ROUND(E296*F296,2)</f>
        <v>78.34</v>
      </c>
    </row>
    <row r="297" spans="1:7" x14ac:dyDescent="0.25">
      <c r="A297" s="8" t="s">
        <v>534</v>
      </c>
      <c r="B297" s="8" t="s">
        <v>16</v>
      </c>
      <c r="C297" s="8" t="s">
        <v>60</v>
      </c>
      <c r="D297" s="14" t="s">
        <v>535</v>
      </c>
      <c r="E297" s="22">
        <v>2</v>
      </c>
      <c r="F297" s="22">
        <v>79.61</v>
      </c>
      <c r="G297" s="23">
        <f>ROUND(E297*F297,2)</f>
        <v>159.22</v>
      </c>
    </row>
    <row r="298" spans="1:7" ht="22.5" x14ac:dyDescent="0.25">
      <c r="A298" s="8" t="s">
        <v>536</v>
      </c>
      <c r="B298" s="8" t="s">
        <v>16</v>
      </c>
      <c r="C298" s="8" t="s">
        <v>60</v>
      </c>
      <c r="D298" s="14" t="s">
        <v>537</v>
      </c>
      <c r="E298" s="22">
        <v>1</v>
      </c>
      <c r="F298" s="22">
        <v>508.53</v>
      </c>
      <c r="G298" s="23">
        <f>ROUND(E298*F298,2)</f>
        <v>508.53</v>
      </c>
    </row>
    <row r="299" spans="1:7" x14ac:dyDescent="0.25">
      <c r="A299" s="9"/>
      <c r="B299" s="9"/>
      <c r="C299" s="9"/>
      <c r="D299" s="15" t="s">
        <v>538</v>
      </c>
      <c r="E299" s="22">
        <v>1</v>
      </c>
      <c r="F299" s="21">
        <f>SUM(G277:G298)</f>
        <v>14457.35</v>
      </c>
      <c r="G299" s="21">
        <f>ROUND(F299*E299,2)</f>
        <v>14457.35</v>
      </c>
    </row>
    <row r="300" spans="1:7" ht="0.95" customHeight="1" x14ac:dyDescent="0.25">
      <c r="A300" s="10"/>
      <c r="B300" s="10"/>
      <c r="C300" s="10"/>
      <c r="D300" s="16"/>
      <c r="E300" s="24"/>
      <c r="F300" s="24"/>
      <c r="G300" s="24"/>
    </row>
    <row r="301" spans="1:7" x14ac:dyDescent="0.25">
      <c r="A301" s="7" t="s">
        <v>539</v>
      </c>
      <c r="B301" s="7" t="s">
        <v>11</v>
      </c>
      <c r="C301" s="7" t="s">
        <v>0</v>
      </c>
      <c r="D301" s="13" t="s">
        <v>540</v>
      </c>
      <c r="E301" s="21">
        <f>E320</f>
        <v>1</v>
      </c>
      <c r="F301" s="21">
        <f>F320</f>
        <v>8393.1999999999989</v>
      </c>
      <c r="G301" s="21">
        <f>G320</f>
        <v>8393.2000000000007</v>
      </c>
    </row>
    <row r="302" spans="1:7" x14ac:dyDescent="0.25">
      <c r="A302" s="8" t="s">
        <v>541</v>
      </c>
      <c r="B302" s="8" t="s">
        <v>16</v>
      </c>
      <c r="C302" s="8" t="s">
        <v>60</v>
      </c>
      <c r="D302" s="14" t="s">
        <v>542</v>
      </c>
      <c r="E302" s="22">
        <v>6</v>
      </c>
      <c r="F302" s="22">
        <v>104.04</v>
      </c>
      <c r="G302" s="23">
        <f>ROUND(E302*F302,2)</f>
        <v>624.24</v>
      </c>
    </row>
    <row r="303" spans="1:7" x14ac:dyDescent="0.25">
      <c r="A303" s="8" t="s">
        <v>543</v>
      </c>
      <c r="B303" s="8" t="s">
        <v>16</v>
      </c>
      <c r="C303" s="8" t="s">
        <v>60</v>
      </c>
      <c r="D303" s="14" t="s">
        <v>544</v>
      </c>
      <c r="E303" s="22">
        <v>4</v>
      </c>
      <c r="F303" s="22">
        <v>207.43</v>
      </c>
      <c r="G303" s="23">
        <f>ROUND(E303*F303,2)</f>
        <v>829.72</v>
      </c>
    </row>
    <row r="304" spans="1:7" x14ac:dyDescent="0.25">
      <c r="A304" s="8" t="s">
        <v>545</v>
      </c>
      <c r="B304" s="8" t="s">
        <v>16</v>
      </c>
      <c r="C304" s="8" t="s">
        <v>60</v>
      </c>
      <c r="D304" s="14" t="s">
        <v>546</v>
      </c>
      <c r="E304" s="22">
        <v>2</v>
      </c>
      <c r="F304" s="22">
        <v>404.76</v>
      </c>
      <c r="G304" s="23">
        <f>ROUND(E304*F304,2)</f>
        <v>809.52</v>
      </c>
    </row>
    <row r="305" spans="1:7" x14ac:dyDescent="0.25">
      <c r="A305" s="8" t="s">
        <v>547</v>
      </c>
      <c r="B305" s="8" t="s">
        <v>16</v>
      </c>
      <c r="C305" s="8" t="s">
        <v>60</v>
      </c>
      <c r="D305" s="14" t="s">
        <v>548</v>
      </c>
      <c r="E305" s="22">
        <v>1</v>
      </c>
      <c r="F305" s="22">
        <v>124.52</v>
      </c>
      <c r="G305" s="23">
        <f>ROUND(E305*F305,2)</f>
        <v>124.52</v>
      </c>
    </row>
    <row r="306" spans="1:7" ht="22.5" x14ac:dyDescent="0.25">
      <c r="A306" s="8" t="s">
        <v>549</v>
      </c>
      <c r="B306" s="8" t="s">
        <v>16</v>
      </c>
      <c r="C306" s="8" t="s">
        <v>60</v>
      </c>
      <c r="D306" s="14" t="s">
        <v>550</v>
      </c>
      <c r="E306" s="22">
        <v>12</v>
      </c>
      <c r="F306" s="22">
        <v>198.36</v>
      </c>
      <c r="G306" s="23">
        <f>ROUND(E306*F306,2)</f>
        <v>2380.3200000000002</v>
      </c>
    </row>
    <row r="307" spans="1:7" x14ac:dyDescent="0.25">
      <c r="A307" s="8" t="s">
        <v>551</v>
      </c>
      <c r="B307" s="8" t="s">
        <v>16</v>
      </c>
      <c r="C307" s="8" t="s">
        <v>60</v>
      </c>
      <c r="D307" s="14" t="s">
        <v>552</v>
      </c>
      <c r="E307" s="22">
        <v>2</v>
      </c>
      <c r="F307" s="22">
        <v>71.92</v>
      </c>
      <c r="G307" s="23">
        <f>ROUND(E307*F307,2)</f>
        <v>143.84</v>
      </c>
    </row>
    <row r="308" spans="1:7" ht="22.5" x14ac:dyDescent="0.25">
      <c r="A308" s="8" t="s">
        <v>553</v>
      </c>
      <c r="B308" s="8" t="s">
        <v>16</v>
      </c>
      <c r="C308" s="8" t="s">
        <v>60</v>
      </c>
      <c r="D308" s="14" t="s">
        <v>554</v>
      </c>
      <c r="E308" s="22">
        <v>4</v>
      </c>
      <c r="F308" s="22">
        <v>92.54</v>
      </c>
      <c r="G308" s="23">
        <f>ROUND(E308*F308,2)</f>
        <v>370.16</v>
      </c>
    </row>
    <row r="309" spans="1:7" ht="22.5" x14ac:dyDescent="0.25">
      <c r="A309" s="8" t="s">
        <v>555</v>
      </c>
      <c r="B309" s="8" t="s">
        <v>16</v>
      </c>
      <c r="C309" s="8" t="s">
        <v>60</v>
      </c>
      <c r="D309" s="14" t="s">
        <v>556</v>
      </c>
      <c r="E309" s="22">
        <v>2</v>
      </c>
      <c r="F309" s="22">
        <v>118.49</v>
      </c>
      <c r="G309" s="23">
        <f>ROUND(E309*F309,2)</f>
        <v>236.98</v>
      </c>
    </row>
    <row r="310" spans="1:7" x14ac:dyDescent="0.25">
      <c r="A310" s="8" t="s">
        <v>557</v>
      </c>
      <c r="B310" s="8" t="s">
        <v>16</v>
      </c>
      <c r="C310" s="8" t="s">
        <v>60</v>
      </c>
      <c r="D310" s="14" t="s">
        <v>558</v>
      </c>
      <c r="E310" s="22">
        <v>1</v>
      </c>
      <c r="F310" s="22">
        <v>74.010000000000005</v>
      </c>
      <c r="G310" s="23">
        <f>ROUND(E310*F310,2)</f>
        <v>74.010000000000005</v>
      </c>
    </row>
    <row r="311" spans="1:7" x14ac:dyDescent="0.25">
      <c r="A311" s="8" t="s">
        <v>559</v>
      </c>
      <c r="B311" s="8" t="s">
        <v>16</v>
      </c>
      <c r="C311" s="8" t="s">
        <v>60</v>
      </c>
      <c r="D311" s="14" t="s">
        <v>560</v>
      </c>
      <c r="E311" s="22">
        <v>2</v>
      </c>
      <c r="F311" s="22">
        <v>107.92</v>
      </c>
      <c r="G311" s="23">
        <f>ROUND(E311*F311,2)</f>
        <v>215.84</v>
      </c>
    </row>
    <row r="312" spans="1:7" x14ac:dyDescent="0.25">
      <c r="A312" s="8" t="s">
        <v>561</v>
      </c>
      <c r="B312" s="8" t="s">
        <v>16</v>
      </c>
      <c r="C312" s="8" t="s">
        <v>60</v>
      </c>
      <c r="D312" s="14" t="s">
        <v>562</v>
      </c>
      <c r="E312" s="22">
        <v>2</v>
      </c>
      <c r="F312" s="22">
        <v>113.98</v>
      </c>
      <c r="G312" s="23">
        <f>ROUND(E312*F312,2)</f>
        <v>227.96</v>
      </c>
    </row>
    <row r="313" spans="1:7" ht="22.5" x14ac:dyDescent="0.25">
      <c r="A313" s="8" t="s">
        <v>563</v>
      </c>
      <c r="B313" s="8" t="s">
        <v>16</v>
      </c>
      <c r="C313" s="8" t="s">
        <v>60</v>
      </c>
      <c r="D313" s="14" t="s">
        <v>564</v>
      </c>
      <c r="E313" s="22">
        <v>1</v>
      </c>
      <c r="F313" s="22">
        <v>302.36</v>
      </c>
      <c r="G313" s="23">
        <f>ROUND(E313*F313,2)</f>
        <v>302.36</v>
      </c>
    </row>
    <row r="314" spans="1:7" x14ac:dyDescent="0.25">
      <c r="A314" s="8" t="s">
        <v>565</v>
      </c>
      <c r="B314" s="8" t="s">
        <v>16</v>
      </c>
      <c r="C314" s="8" t="s">
        <v>60</v>
      </c>
      <c r="D314" s="14" t="s">
        <v>566</v>
      </c>
      <c r="E314" s="22">
        <v>2</v>
      </c>
      <c r="F314" s="22">
        <v>105.45</v>
      </c>
      <c r="G314" s="23">
        <f>ROUND(E314*F314,2)</f>
        <v>210.9</v>
      </c>
    </row>
    <row r="315" spans="1:7" x14ac:dyDescent="0.25">
      <c r="A315" s="8" t="s">
        <v>567</v>
      </c>
      <c r="B315" s="8" t="s">
        <v>16</v>
      </c>
      <c r="C315" s="8" t="s">
        <v>60</v>
      </c>
      <c r="D315" s="14" t="s">
        <v>568</v>
      </c>
      <c r="E315" s="22">
        <v>2</v>
      </c>
      <c r="F315" s="22">
        <v>225.52</v>
      </c>
      <c r="G315" s="23">
        <f>ROUND(E315*F315,2)</f>
        <v>451.04</v>
      </c>
    </row>
    <row r="316" spans="1:7" x14ac:dyDescent="0.25">
      <c r="A316" s="8" t="s">
        <v>569</v>
      </c>
      <c r="B316" s="8" t="s">
        <v>16</v>
      </c>
      <c r="C316" s="8" t="s">
        <v>60</v>
      </c>
      <c r="D316" s="14" t="s">
        <v>570</v>
      </c>
      <c r="E316" s="22">
        <v>2</v>
      </c>
      <c r="F316" s="22">
        <v>67.540000000000006</v>
      </c>
      <c r="G316" s="23">
        <f>ROUND(E316*F316,2)</f>
        <v>135.08000000000001</v>
      </c>
    </row>
    <row r="317" spans="1:7" x14ac:dyDescent="0.25">
      <c r="A317" s="8" t="s">
        <v>571</v>
      </c>
      <c r="B317" s="8" t="s">
        <v>16</v>
      </c>
      <c r="C317" s="8" t="s">
        <v>130</v>
      </c>
      <c r="D317" s="14" t="s">
        <v>572</v>
      </c>
      <c r="E317" s="22">
        <v>2</v>
      </c>
      <c r="F317" s="22">
        <v>23.72</v>
      </c>
      <c r="G317" s="23">
        <f>ROUND(E317*F317,2)</f>
        <v>47.44</v>
      </c>
    </row>
    <row r="318" spans="1:7" x14ac:dyDescent="0.25">
      <c r="A318" s="8" t="s">
        <v>573</v>
      </c>
      <c r="B318" s="8" t="s">
        <v>16</v>
      </c>
      <c r="C318" s="8" t="s">
        <v>60</v>
      </c>
      <c r="D318" s="14" t="s">
        <v>574</v>
      </c>
      <c r="E318" s="22">
        <v>2</v>
      </c>
      <c r="F318" s="22">
        <v>249.01</v>
      </c>
      <c r="G318" s="23">
        <f>ROUND(E318*F318,2)</f>
        <v>498.02</v>
      </c>
    </row>
    <row r="319" spans="1:7" ht="22.5" x14ac:dyDescent="0.25">
      <c r="A319" s="8" t="s">
        <v>575</v>
      </c>
      <c r="B319" s="8" t="s">
        <v>16</v>
      </c>
      <c r="C319" s="8" t="s">
        <v>60</v>
      </c>
      <c r="D319" s="14" t="s">
        <v>576</v>
      </c>
      <c r="E319" s="22">
        <v>1</v>
      </c>
      <c r="F319" s="22">
        <v>711.25</v>
      </c>
      <c r="G319" s="23">
        <f>ROUND(E319*F319,2)</f>
        <v>711.25</v>
      </c>
    </row>
    <row r="320" spans="1:7" x14ac:dyDescent="0.25">
      <c r="A320" s="9"/>
      <c r="B320" s="9"/>
      <c r="C320" s="9"/>
      <c r="D320" s="15" t="s">
        <v>577</v>
      </c>
      <c r="E320" s="22">
        <v>1</v>
      </c>
      <c r="F320" s="21">
        <f>SUM(G302:G319)</f>
        <v>8393.1999999999989</v>
      </c>
      <c r="G320" s="21">
        <f>ROUND(F320*E320,2)</f>
        <v>8393.2000000000007</v>
      </c>
    </row>
    <row r="321" spans="1:7" ht="0.95" customHeight="1" x14ac:dyDescent="0.25">
      <c r="A321" s="10"/>
      <c r="B321" s="10"/>
      <c r="C321" s="10"/>
      <c r="D321" s="16"/>
      <c r="E321" s="24"/>
      <c r="F321" s="24"/>
      <c r="G321" s="24"/>
    </row>
    <row r="322" spans="1:7" x14ac:dyDescent="0.25">
      <c r="A322" s="9"/>
      <c r="B322" s="9"/>
      <c r="C322" s="9"/>
      <c r="D322" s="15" t="s">
        <v>578</v>
      </c>
      <c r="E322" s="22">
        <v>1</v>
      </c>
      <c r="F322" s="21">
        <f>G264+G274+G299+G320</f>
        <v>54065.380000000005</v>
      </c>
      <c r="G322" s="21">
        <f>ROUND(F322*E322,2)</f>
        <v>54065.38</v>
      </c>
    </row>
    <row r="323" spans="1:7" ht="0.95" customHeight="1" x14ac:dyDescent="0.25">
      <c r="A323" s="10"/>
      <c r="B323" s="10"/>
      <c r="C323" s="10"/>
      <c r="D323" s="16"/>
      <c r="E323" s="24"/>
      <c r="F323" s="24"/>
      <c r="G323" s="24"/>
    </row>
    <row r="324" spans="1:7" x14ac:dyDescent="0.25">
      <c r="A324" s="6" t="s">
        <v>579</v>
      </c>
      <c r="B324" s="6" t="s">
        <v>11</v>
      </c>
      <c r="C324" s="6" t="s">
        <v>0</v>
      </c>
      <c r="D324" s="12" t="s">
        <v>580</v>
      </c>
      <c r="E324" s="21">
        <f>E377</f>
        <v>1</v>
      </c>
      <c r="F324" s="21">
        <f>F377</f>
        <v>128448.17</v>
      </c>
      <c r="G324" s="21">
        <f>G377</f>
        <v>128448.17</v>
      </c>
    </row>
    <row r="325" spans="1:7" x14ac:dyDescent="0.25">
      <c r="A325" s="7" t="s">
        <v>581</v>
      </c>
      <c r="B325" s="7" t="s">
        <v>11</v>
      </c>
      <c r="C325" s="7" t="s">
        <v>0</v>
      </c>
      <c r="D325" s="13" t="s">
        <v>582</v>
      </c>
      <c r="E325" s="21">
        <f>E347</f>
        <v>1</v>
      </c>
      <c r="F325" s="21">
        <f>F347</f>
        <v>83379.64999999998</v>
      </c>
      <c r="G325" s="21">
        <f>G347</f>
        <v>83379.649999999994</v>
      </c>
    </row>
    <row r="326" spans="1:7" x14ac:dyDescent="0.25">
      <c r="A326" s="8" t="s">
        <v>583</v>
      </c>
      <c r="B326" s="8" t="s">
        <v>16</v>
      </c>
      <c r="C326" s="8" t="s">
        <v>60</v>
      </c>
      <c r="D326" s="14" t="s">
        <v>584</v>
      </c>
      <c r="E326" s="22">
        <v>1</v>
      </c>
      <c r="F326" s="22">
        <v>633.28</v>
      </c>
      <c r="G326" s="23">
        <f>ROUND(E326*F326,2)</f>
        <v>633.28</v>
      </c>
    </row>
    <row r="327" spans="1:7" ht="22.5" x14ac:dyDescent="0.25">
      <c r="A327" s="8" t="s">
        <v>585</v>
      </c>
      <c r="B327" s="8" t="s">
        <v>16</v>
      </c>
      <c r="C327" s="8" t="s">
        <v>60</v>
      </c>
      <c r="D327" s="14" t="s">
        <v>586</v>
      </c>
      <c r="E327" s="22">
        <v>2</v>
      </c>
      <c r="F327" s="22">
        <v>1850.24</v>
      </c>
      <c r="G327" s="23">
        <f>ROUND(E327*F327,2)</f>
        <v>3700.48</v>
      </c>
    </row>
    <row r="328" spans="1:7" x14ac:dyDescent="0.25">
      <c r="A328" s="8" t="s">
        <v>587</v>
      </c>
      <c r="B328" s="8" t="s">
        <v>16</v>
      </c>
      <c r="C328" s="8" t="s">
        <v>60</v>
      </c>
      <c r="D328" s="14" t="s">
        <v>588</v>
      </c>
      <c r="E328" s="22">
        <v>1</v>
      </c>
      <c r="F328" s="22">
        <v>124.65</v>
      </c>
      <c r="G328" s="23">
        <f>ROUND(E328*F328,2)</f>
        <v>124.65</v>
      </c>
    </row>
    <row r="329" spans="1:7" ht="22.5" x14ac:dyDescent="0.25">
      <c r="A329" s="8" t="s">
        <v>589</v>
      </c>
      <c r="B329" s="8" t="s">
        <v>16</v>
      </c>
      <c r="C329" s="8" t="s">
        <v>60</v>
      </c>
      <c r="D329" s="14" t="s">
        <v>590</v>
      </c>
      <c r="E329" s="22">
        <v>1</v>
      </c>
      <c r="F329" s="22">
        <v>4661.38</v>
      </c>
      <c r="G329" s="23">
        <f>ROUND(E329*F329,2)</f>
        <v>4661.38</v>
      </c>
    </row>
    <row r="330" spans="1:7" ht="22.5" x14ac:dyDescent="0.25">
      <c r="A330" s="8" t="s">
        <v>591</v>
      </c>
      <c r="B330" s="8" t="s">
        <v>16</v>
      </c>
      <c r="C330" s="8" t="s">
        <v>60</v>
      </c>
      <c r="D330" s="14" t="s">
        <v>592</v>
      </c>
      <c r="E330" s="22">
        <v>1</v>
      </c>
      <c r="F330" s="22">
        <v>6346.02</v>
      </c>
      <c r="G330" s="23">
        <f>ROUND(E330*F330,2)</f>
        <v>6346.02</v>
      </c>
    </row>
    <row r="331" spans="1:7" x14ac:dyDescent="0.25">
      <c r="A331" s="8" t="s">
        <v>593</v>
      </c>
      <c r="B331" s="8" t="s">
        <v>16</v>
      </c>
      <c r="C331" s="8" t="s">
        <v>60</v>
      </c>
      <c r="D331" s="14" t="s">
        <v>594</v>
      </c>
      <c r="E331" s="22">
        <v>1</v>
      </c>
      <c r="F331" s="22">
        <v>26361.94</v>
      </c>
      <c r="G331" s="23">
        <f>ROUND(E331*F331,2)</f>
        <v>26361.94</v>
      </c>
    </row>
    <row r="332" spans="1:7" ht="22.5" x14ac:dyDescent="0.25">
      <c r="A332" s="8" t="s">
        <v>595</v>
      </c>
      <c r="B332" s="8" t="s">
        <v>16</v>
      </c>
      <c r="C332" s="8" t="s">
        <v>60</v>
      </c>
      <c r="D332" s="14" t="s">
        <v>596</v>
      </c>
      <c r="E332" s="22">
        <v>6</v>
      </c>
      <c r="F332" s="22">
        <v>1006.25</v>
      </c>
      <c r="G332" s="23">
        <f>ROUND(E332*F332,2)</f>
        <v>6037.5</v>
      </c>
    </row>
    <row r="333" spans="1:7" ht="22.5" x14ac:dyDescent="0.25">
      <c r="A333" s="8" t="s">
        <v>597</v>
      </c>
      <c r="B333" s="8" t="s">
        <v>16</v>
      </c>
      <c r="C333" s="8" t="s">
        <v>60</v>
      </c>
      <c r="D333" s="14" t="s">
        <v>598</v>
      </c>
      <c r="E333" s="22">
        <v>6</v>
      </c>
      <c r="F333" s="22">
        <v>1049.95</v>
      </c>
      <c r="G333" s="23">
        <f>ROUND(E333*F333,2)</f>
        <v>6299.7</v>
      </c>
    </row>
    <row r="334" spans="1:7" ht="22.5" x14ac:dyDescent="0.25">
      <c r="A334" s="8" t="s">
        <v>599</v>
      </c>
      <c r="B334" s="8" t="s">
        <v>16</v>
      </c>
      <c r="C334" s="8" t="s">
        <v>60</v>
      </c>
      <c r="D334" s="14" t="s">
        <v>600</v>
      </c>
      <c r="E334" s="22">
        <v>12</v>
      </c>
      <c r="F334" s="22">
        <v>1203.5999999999999</v>
      </c>
      <c r="G334" s="23">
        <f>ROUND(E334*F334,2)</f>
        <v>14443.2</v>
      </c>
    </row>
    <row r="335" spans="1:7" ht="22.5" x14ac:dyDescent="0.25">
      <c r="A335" s="8" t="s">
        <v>601</v>
      </c>
      <c r="B335" s="8" t="s">
        <v>16</v>
      </c>
      <c r="C335" s="8" t="s">
        <v>60</v>
      </c>
      <c r="D335" s="14" t="s">
        <v>602</v>
      </c>
      <c r="E335" s="22">
        <v>6</v>
      </c>
      <c r="F335" s="22">
        <v>137.19999999999999</v>
      </c>
      <c r="G335" s="23">
        <f>ROUND(E335*F335,2)</f>
        <v>823.2</v>
      </c>
    </row>
    <row r="336" spans="1:7" ht="22.5" x14ac:dyDescent="0.25">
      <c r="A336" s="8" t="s">
        <v>603</v>
      </c>
      <c r="B336" s="8" t="s">
        <v>16</v>
      </c>
      <c r="C336" s="8" t="s">
        <v>60</v>
      </c>
      <c r="D336" s="14" t="s">
        <v>604</v>
      </c>
      <c r="E336" s="22">
        <v>18</v>
      </c>
      <c r="F336" s="22">
        <v>198.38</v>
      </c>
      <c r="G336" s="23">
        <f>ROUND(E336*F336,2)</f>
        <v>3570.84</v>
      </c>
    </row>
    <row r="337" spans="1:7" ht="22.5" x14ac:dyDescent="0.25">
      <c r="A337" s="8" t="s">
        <v>605</v>
      </c>
      <c r="B337" s="8" t="s">
        <v>16</v>
      </c>
      <c r="C337" s="8" t="s">
        <v>60</v>
      </c>
      <c r="D337" s="14" t="s">
        <v>606</v>
      </c>
      <c r="E337" s="22">
        <v>1</v>
      </c>
      <c r="F337" s="22">
        <v>848.93</v>
      </c>
      <c r="G337" s="23">
        <f>ROUND(E337*F337,2)</f>
        <v>848.93</v>
      </c>
    </row>
    <row r="338" spans="1:7" x14ac:dyDescent="0.25">
      <c r="A338" s="8" t="s">
        <v>607</v>
      </c>
      <c r="B338" s="8" t="s">
        <v>16</v>
      </c>
      <c r="C338" s="8" t="s">
        <v>60</v>
      </c>
      <c r="D338" s="14" t="s">
        <v>608</v>
      </c>
      <c r="E338" s="22">
        <v>7</v>
      </c>
      <c r="F338" s="22">
        <v>143.29</v>
      </c>
      <c r="G338" s="23">
        <f>ROUND(E338*F338,2)</f>
        <v>1003.03</v>
      </c>
    </row>
    <row r="339" spans="1:7" ht="22.5" x14ac:dyDescent="0.25">
      <c r="A339" s="8" t="s">
        <v>609</v>
      </c>
      <c r="B339" s="8" t="s">
        <v>16</v>
      </c>
      <c r="C339" s="8" t="s">
        <v>60</v>
      </c>
      <c r="D339" s="14" t="s">
        <v>610</v>
      </c>
      <c r="E339" s="22">
        <v>1</v>
      </c>
      <c r="F339" s="22">
        <v>927.6</v>
      </c>
      <c r="G339" s="23">
        <f>ROUND(E339*F339,2)</f>
        <v>927.6</v>
      </c>
    </row>
    <row r="340" spans="1:7" x14ac:dyDescent="0.25">
      <c r="A340" s="8" t="s">
        <v>611</v>
      </c>
      <c r="B340" s="8" t="s">
        <v>16</v>
      </c>
      <c r="C340" s="8" t="s">
        <v>60</v>
      </c>
      <c r="D340" s="14" t="s">
        <v>612</v>
      </c>
      <c r="E340" s="22">
        <v>1</v>
      </c>
      <c r="F340" s="22">
        <v>140.4</v>
      </c>
      <c r="G340" s="23">
        <f>ROUND(E340*F340,2)</f>
        <v>140.4</v>
      </c>
    </row>
    <row r="341" spans="1:7" x14ac:dyDescent="0.25">
      <c r="A341" s="8" t="s">
        <v>613</v>
      </c>
      <c r="B341" s="8" t="s">
        <v>16</v>
      </c>
      <c r="C341" s="8" t="s">
        <v>57</v>
      </c>
      <c r="D341" s="14" t="s">
        <v>614</v>
      </c>
      <c r="E341" s="22">
        <v>46.39</v>
      </c>
      <c r="F341" s="22">
        <v>76.69</v>
      </c>
      <c r="G341" s="23">
        <f>ROUND(E341*F341,2)</f>
        <v>3557.65</v>
      </c>
    </row>
    <row r="342" spans="1:7" x14ac:dyDescent="0.25">
      <c r="A342" s="8" t="s">
        <v>615</v>
      </c>
      <c r="B342" s="8" t="s">
        <v>16</v>
      </c>
      <c r="C342" s="8" t="s">
        <v>60</v>
      </c>
      <c r="D342" s="14" t="s">
        <v>616</v>
      </c>
      <c r="E342" s="22">
        <v>1</v>
      </c>
      <c r="F342" s="22">
        <v>595.82000000000005</v>
      </c>
      <c r="G342" s="23">
        <f>ROUND(E342*F342,2)</f>
        <v>595.82000000000005</v>
      </c>
    </row>
    <row r="343" spans="1:7" x14ac:dyDescent="0.25">
      <c r="A343" s="8" t="s">
        <v>617</v>
      </c>
      <c r="B343" s="8" t="s">
        <v>16</v>
      </c>
      <c r="C343" s="8" t="s">
        <v>60</v>
      </c>
      <c r="D343" s="14" t="s">
        <v>618</v>
      </c>
      <c r="E343" s="22">
        <v>1</v>
      </c>
      <c r="F343" s="22">
        <v>122.91</v>
      </c>
      <c r="G343" s="23">
        <f>ROUND(E343*F343,2)</f>
        <v>122.91</v>
      </c>
    </row>
    <row r="344" spans="1:7" x14ac:dyDescent="0.25">
      <c r="A344" s="8" t="s">
        <v>619</v>
      </c>
      <c r="B344" s="8" t="s">
        <v>16</v>
      </c>
      <c r="C344" s="8" t="s">
        <v>60</v>
      </c>
      <c r="D344" s="14" t="s">
        <v>620</v>
      </c>
      <c r="E344" s="22">
        <v>2</v>
      </c>
      <c r="F344" s="22">
        <v>188.31</v>
      </c>
      <c r="G344" s="23">
        <f>ROUND(E344*F344,2)</f>
        <v>376.62</v>
      </c>
    </row>
    <row r="345" spans="1:7" x14ac:dyDescent="0.25">
      <c r="A345" s="8" t="s">
        <v>621</v>
      </c>
      <c r="B345" s="8" t="s">
        <v>16</v>
      </c>
      <c r="C345" s="8" t="s">
        <v>35</v>
      </c>
      <c r="D345" s="14" t="s">
        <v>622</v>
      </c>
      <c r="E345" s="22">
        <v>920</v>
      </c>
      <c r="F345" s="22">
        <v>2.21</v>
      </c>
      <c r="G345" s="23">
        <f>ROUND(E345*F345,2)</f>
        <v>2033.2</v>
      </c>
    </row>
    <row r="346" spans="1:7" x14ac:dyDescent="0.25">
      <c r="A346" s="8" t="s">
        <v>623</v>
      </c>
      <c r="B346" s="8" t="s">
        <v>16</v>
      </c>
      <c r="C346" s="8" t="s">
        <v>60</v>
      </c>
      <c r="D346" s="14" t="s">
        <v>624</v>
      </c>
      <c r="E346" s="22">
        <v>2</v>
      </c>
      <c r="F346" s="22">
        <v>385.65</v>
      </c>
      <c r="G346" s="23">
        <f>ROUND(E346*F346,2)</f>
        <v>771.3</v>
      </c>
    </row>
    <row r="347" spans="1:7" x14ac:dyDescent="0.25">
      <c r="A347" s="9"/>
      <c r="B347" s="9"/>
      <c r="C347" s="9"/>
      <c r="D347" s="15" t="s">
        <v>625</v>
      </c>
      <c r="E347" s="22">
        <v>1</v>
      </c>
      <c r="F347" s="21">
        <f>SUM(G326:G346)</f>
        <v>83379.64999999998</v>
      </c>
      <c r="G347" s="21">
        <f>ROUND(F347*E347,2)</f>
        <v>83379.649999999994</v>
      </c>
    </row>
    <row r="348" spans="1:7" ht="0.95" customHeight="1" x14ac:dyDescent="0.25">
      <c r="A348" s="10"/>
      <c r="B348" s="10"/>
      <c r="C348" s="10"/>
      <c r="D348" s="16"/>
      <c r="E348" s="24"/>
      <c r="F348" s="24"/>
      <c r="G348" s="24"/>
    </row>
    <row r="349" spans="1:7" x14ac:dyDescent="0.25">
      <c r="A349" s="7" t="s">
        <v>626</v>
      </c>
      <c r="B349" s="7" t="s">
        <v>11</v>
      </c>
      <c r="C349" s="7" t="s">
        <v>0</v>
      </c>
      <c r="D349" s="13" t="s">
        <v>627</v>
      </c>
      <c r="E349" s="21">
        <f>E364</f>
        <v>1</v>
      </c>
      <c r="F349" s="21">
        <f>F364</f>
        <v>21541.89</v>
      </c>
      <c r="G349" s="21">
        <f>G364</f>
        <v>21541.89</v>
      </c>
    </row>
    <row r="350" spans="1:7" ht="22.5" x14ac:dyDescent="0.25">
      <c r="A350" s="8" t="s">
        <v>628</v>
      </c>
      <c r="B350" s="8" t="s">
        <v>16</v>
      </c>
      <c r="C350" s="8" t="s">
        <v>60</v>
      </c>
      <c r="D350" s="14" t="s">
        <v>629</v>
      </c>
      <c r="E350" s="22">
        <v>15</v>
      </c>
      <c r="F350" s="22">
        <v>189.27</v>
      </c>
      <c r="G350" s="23">
        <f>ROUND(E350*F350,2)</f>
        <v>2839.05</v>
      </c>
    </row>
    <row r="351" spans="1:7" ht="22.5" x14ac:dyDescent="0.25">
      <c r="A351" s="8" t="s">
        <v>630</v>
      </c>
      <c r="B351" s="8" t="s">
        <v>16</v>
      </c>
      <c r="C351" s="8" t="s">
        <v>60</v>
      </c>
      <c r="D351" s="14" t="s">
        <v>631</v>
      </c>
      <c r="E351" s="22">
        <v>3</v>
      </c>
      <c r="F351" s="22">
        <v>198.27</v>
      </c>
      <c r="G351" s="23">
        <f>ROUND(E351*F351,2)</f>
        <v>594.80999999999995</v>
      </c>
    </row>
    <row r="352" spans="1:7" ht="22.5" x14ac:dyDescent="0.25">
      <c r="A352" s="8" t="s">
        <v>632</v>
      </c>
      <c r="B352" s="8" t="s">
        <v>16</v>
      </c>
      <c r="C352" s="8" t="s">
        <v>60</v>
      </c>
      <c r="D352" s="14" t="s">
        <v>633</v>
      </c>
      <c r="E352" s="22">
        <v>4</v>
      </c>
      <c r="F352" s="22">
        <v>236.53</v>
      </c>
      <c r="G352" s="23">
        <f>ROUND(E352*F352,2)</f>
        <v>946.12</v>
      </c>
    </row>
    <row r="353" spans="1:7" ht="22.5" x14ac:dyDescent="0.25">
      <c r="A353" s="8" t="s">
        <v>634</v>
      </c>
      <c r="B353" s="8" t="s">
        <v>16</v>
      </c>
      <c r="C353" s="8" t="s">
        <v>60</v>
      </c>
      <c r="D353" s="14" t="s">
        <v>635</v>
      </c>
      <c r="E353" s="22">
        <v>2</v>
      </c>
      <c r="F353" s="22">
        <v>268.04000000000002</v>
      </c>
      <c r="G353" s="23">
        <f>ROUND(E353*F353,2)</f>
        <v>536.08000000000004</v>
      </c>
    </row>
    <row r="354" spans="1:7" x14ac:dyDescent="0.25">
      <c r="A354" s="8" t="s">
        <v>636</v>
      </c>
      <c r="B354" s="8" t="s">
        <v>16</v>
      </c>
      <c r="C354" s="8" t="s">
        <v>60</v>
      </c>
      <c r="D354" s="14" t="s">
        <v>637</v>
      </c>
      <c r="E354" s="22">
        <v>1</v>
      </c>
      <c r="F354" s="22">
        <v>441.33</v>
      </c>
      <c r="G354" s="23">
        <f>ROUND(E354*F354,2)</f>
        <v>441.33</v>
      </c>
    </row>
    <row r="355" spans="1:7" x14ac:dyDescent="0.25">
      <c r="A355" s="8" t="s">
        <v>638</v>
      </c>
      <c r="B355" s="8" t="s">
        <v>16</v>
      </c>
      <c r="C355" s="8" t="s">
        <v>35</v>
      </c>
      <c r="D355" s="14" t="s">
        <v>639</v>
      </c>
      <c r="E355" s="22">
        <v>35</v>
      </c>
      <c r="F355" s="22">
        <v>21</v>
      </c>
      <c r="G355" s="23">
        <f>ROUND(E355*F355,2)</f>
        <v>735</v>
      </c>
    </row>
    <row r="356" spans="1:7" x14ac:dyDescent="0.25">
      <c r="A356" s="8" t="s">
        <v>640</v>
      </c>
      <c r="B356" s="8" t="s">
        <v>16</v>
      </c>
      <c r="C356" s="8" t="s">
        <v>35</v>
      </c>
      <c r="D356" s="14" t="s">
        <v>641</v>
      </c>
      <c r="E356" s="22">
        <v>65</v>
      </c>
      <c r="F356" s="22">
        <v>23.7</v>
      </c>
      <c r="G356" s="23">
        <f>ROUND(E356*F356,2)</f>
        <v>1540.5</v>
      </c>
    </row>
    <row r="357" spans="1:7" x14ac:dyDescent="0.25">
      <c r="A357" s="8" t="s">
        <v>642</v>
      </c>
      <c r="B357" s="8" t="s">
        <v>16</v>
      </c>
      <c r="C357" s="8" t="s">
        <v>35</v>
      </c>
      <c r="D357" s="14" t="s">
        <v>643</v>
      </c>
      <c r="E357" s="22">
        <v>40</v>
      </c>
      <c r="F357" s="22">
        <v>26.1</v>
      </c>
      <c r="G357" s="23">
        <f>ROUND(E357*F357,2)</f>
        <v>1044</v>
      </c>
    </row>
    <row r="358" spans="1:7" x14ac:dyDescent="0.25">
      <c r="A358" s="8" t="s">
        <v>644</v>
      </c>
      <c r="B358" s="8" t="s">
        <v>16</v>
      </c>
      <c r="C358" s="8" t="s">
        <v>35</v>
      </c>
      <c r="D358" s="14" t="s">
        <v>645</v>
      </c>
      <c r="E358" s="22">
        <v>5</v>
      </c>
      <c r="F358" s="22">
        <v>28.4</v>
      </c>
      <c r="G358" s="23">
        <f>ROUND(E358*F358,2)</f>
        <v>142</v>
      </c>
    </row>
    <row r="359" spans="1:7" x14ac:dyDescent="0.25">
      <c r="A359" s="8" t="s">
        <v>646</v>
      </c>
      <c r="B359" s="8" t="s">
        <v>16</v>
      </c>
      <c r="C359" s="8" t="s">
        <v>35</v>
      </c>
      <c r="D359" s="14" t="s">
        <v>647</v>
      </c>
      <c r="E359" s="22">
        <v>85</v>
      </c>
      <c r="F359" s="22">
        <v>30.8</v>
      </c>
      <c r="G359" s="23">
        <f>ROUND(E359*F359,2)</f>
        <v>2618</v>
      </c>
    </row>
    <row r="360" spans="1:7" x14ac:dyDescent="0.25">
      <c r="A360" s="8" t="s">
        <v>648</v>
      </c>
      <c r="B360" s="8" t="s">
        <v>16</v>
      </c>
      <c r="C360" s="8" t="s">
        <v>35</v>
      </c>
      <c r="D360" s="14" t="s">
        <v>649</v>
      </c>
      <c r="E360" s="22">
        <v>85</v>
      </c>
      <c r="F360" s="22">
        <v>33.200000000000003</v>
      </c>
      <c r="G360" s="23">
        <f>ROUND(E360*F360,2)</f>
        <v>2822</v>
      </c>
    </row>
    <row r="361" spans="1:7" x14ac:dyDescent="0.25">
      <c r="A361" s="8" t="s">
        <v>650</v>
      </c>
      <c r="B361" s="8" t="s">
        <v>16</v>
      </c>
      <c r="C361" s="8" t="s">
        <v>35</v>
      </c>
      <c r="D361" s="14" t="s">
        <v>651</v>
      </c>
      <c r="E361" s="22">
        <v>60</v>
      </c>
      <c r="F361" s="22">
        <v>36.6</v>
      </c>
      <c r="G361" s="23">
        <f>ROUND(E361*F361,2)</f>
        <v>2196</v>
      </c>
    </row>
    <row r="362" spans="1:7" x14ac:dyDescent="0.25">
      <c r="A362" s="8" t="s">
        <v>652</v>
      </c>
      <c r="B362" s="8" t="s">
        <v>16</v>
      </c>
      <c r="C362" s="8" t="s">
        <v>35</v>
      </c>
      <c r="D362" s="14" t="s">
        <v>653</v>
      </c>
      <c r="E362" s="22">
        <v>65</v>
      </c>
      <c r="F362" s="22">
        <v>41.8</v>
      </c>
      <c r="G362" s="23">
        <f>ROUND(E362*F362,2)</f>
        <v>2717</v>
      </c>
    </row>
    <row r="363" spans="1:7" x14ac:dyDescent="0.25">
      <c r="A363" s="8" t="s">
        <v>654</v>
      </c>
      <c r="B363" s="8" t="s">
        <v>16</v>
      </c>
      <c r="C363" s="8" t="s">
        <v>35</v>
      </c>
      <c r="D363" s="14" t="s">
        <v>655</v>
      </c>
      <c r="E363" s="22">
        <v>50</v>
      </c>
      <c r="F363" s="22">
        <v>47.4</v>
      </c>
      <c r="G363" s="23">
        <f>ROUND(E363*F363,2)</f>
        <v>2370</v>
      </c>
    </row>
    <row r="364" spans="1:7" x14ac:dyDescent="0.25">
      <c r="A364" s="9"/>
      <c r="B364" s="9"/>
      <c r="C364" s="9"/>
      <c r="D364" s="15" t="s">
        <v>656</v>
      </c>
      <c r="E364" s="22">
        <v>1</v>
      </c>
      <c r="F364" s="21">
        <f>SUM(G350:G363)</f>
        <v>21541.89</v>
      </c>
      <c r="G364" s="21">
        <f>ROUND(F364*E364,2)</f>
        <v>21541.89</v>
      </c>
    </row>
    <row r="365" spans="1:7" ht="0.95" customHeight="1" x14ac:dyDescent="0.25">
      <c r="A365" s="10"/>
      <c r="B365" s="10"/>
      <c r="C365" s="10"/>
      <c r="D365" s="16"/>
      <c r="E365" s="24"/>
      <c r="F365" s="24"/>
      <c r="G365" s="24"/>
    </row>
    <row r="366" spans="1:7" x14ac:dyDescent="0.25">
      <c r="A366" s="7" t="s">
        <v>657</v>
      </c>
      <c r="B366" s="7" t="s">
        <v>11</v>
      </c>
      <c r="C366" s="7" t="s">
        <v>0</v>
      </c>
      <c r="D366" s="13" t="s">
        <v>658</v>
      </c>
      <c r="E366" s="21">
        <f>E375</f>
        <v>1</v>
      </c>
      <c r="F366" s="21">
        <f>F375</f>
        <v>23526.63</v>
      </c>
      <c r="G366" s="21">
        <f>G375</f>
        <v>23526.63</v>
      </c>
    </row>
    <row r="367" spans="1:7" x14ac:dyDescent="0.25">
      <c r="A367" s="8" t="s">
        <v>659</v>
      </c>
      <c r="B367" s="8" t="s">
        <v>16</v>
      </c>
      <c r="C367" s="8" t="s">
        <v>60</v>
      </c>
      <c r="D367" s="14" t="s">
        <v>660</v>
      </c>
      <c r="E367" s="22">
        <v>19</v>
      </c>
      <c r="F367" s="22">
        <v>50.91</v>
      </c>
      <c r="G367" s="23">
        <f>ROUND(E367*F367,2)</f>
        <v>967.29</v>
      </c>
    </row>
    <row r="368" spans="1:7" x14ac:dyDescent="0.25">
      <c r="A368" s="8" t="s">
        <v>661</v>
      </c>
      <c r="B368" s="8" t="s">
        <v>16</v>
      </c>
      <c r="C368" s="8" t="s">
        <v>17</v>
      </c>
      <c r="D368" s="14" t="s">
        <v>662</v>
      </c>
      <c r="E368" s="22">
        <v>380</v>
      </c>
      <c r="F368" s="22">
        <v>30.86</v>
      </c>
      <c r="G368" s="23">
        <f>ROUND(E368*F368,2)</f>
        <v>11726.8</v>
      </c>
    </row>
    <row r="369" spans="1:7" x14ac:dyDescent="0.25">
      <c r="A369" s="8" t="s">
        <v>663</v>
      </c>
      <c r="B369" s="8" t="s">
        <v>16</v>
      </c>
      <c r="C369" s="8" t="s">
        <v>17</v>
      </c>
      <c r="D369" s="14" t="s">
        <v>664</v>
      </c>
      <c r="E369" s="22">
        <v>160</v>
      </c>
      <c r="F369" s="22">
        <v>45.13</v>
      </c>
      <c r="G369" s="23">
        <f>ROUND(E369*F369,2)</f>
        <v>7220.8</v>
      </c>
    </row>
    <row r="370" spans="1:7" x14ac:dyDescent="0.25">
      <c r="A370" s="8" t="s">
        <v>665</v>
      </c>
      <c r="B370" s="8" t="s">
        <v>16</v>
      </c>
      <c r="C370" s="8" t="s">
        <v>17</v>
      </c>
      <c r="D370" s="14" t="s">
        <v>666</v>
      </c>
      <c r="E370" s="22">
        <v>12.82</v>
      </c>
      <c r="F370" s="22">
        <v>153.93</v>
      </c>
      <c r="G370" s="23">
        <f>ROUND(E370*F370,2)</f>
        <v>1973.38</v>
      </c>
    </row>
    <row r="371" spans="1:7" x14ac:dyDescent="0.25">
      <c r="A371" s="8" t="s">
        <v>667</v>
      </c>
      <c r="B371" s="8" t="s">
        <v>16</v>
      </c>
      <c r="C371" s="8" t="s">
        <v>60</v>
      </c>
      <c r="D371" s="14" t="s">
        <v>668</v>
      </c>
      <c r="E371" s="22">
        <v>16</v>
      </c>
      <c r="F371" s="22">
        <v>33.44</v>
      </c>
      <c r="G371" s="23">
        <f>ROUND(E371*F371,2)</f>
        <v>535.04</v>
      </c>
    </row>
    <row r="372" spans="1:7" x14ac:dyDescent="0.25">
      <c r="A372" s="8" t="s">
        <v>669</v>
      </c>
      <c r="B372" s="8" t="s">
        <v>16</v>
      </c>
      <c r="C372" s="8" t="s">
        <v>60</v>
      </c>
      <c r="D372" s="14" t="s">
        <v>670</v>
      </c>
      <c r="E372" s="22">
        <v>20</v>
      </c>
      <c r="F372" s="22">
        <v>36.74</v>
      </c>
      <c r="G372" s="23">
        <f>ROUND(E372*F372,2)</f>
        <v>734.8</v>
      </c>
    </row>
    <row r="373" spans="1:7" x14ac:dyDescent="0.25">
      <c r="A373" s="8" t="s">
        <v>671</v>
      </c>
      <c r="B373" s="8" t="s">
        <v>16</v>
      </c>
      <c r="C373" s="8" t="s">
        <v>60</v>
      </c>
      <c r="D373" s="14" t="s">
        <v>672</v>
      </c>
      <c r="E373" s="22">
        <v>2</v>
      </c>
      <c r="F373" s="22">
        <v>29.85</v>
      </c>
      <c r="G373" s="23">
        <f>ROUND(E373*F373,2)</f>
        <v>59.7</v>
      </c>
    </row>
    <row r="374" spans="1:7" x14ac:dyDescent="0.25">
      <c r="A374" s="8" t="s">
        <v>673</v>
      </c>
      <c r="B374" s="8" t="s">
        <v>16</v>
      </c>
      <c r="C374" s="8" t="s">
        <v>60</v>
      </c>
      <c r="D374" s="14" t="s">
        <v>674</v>
      </c>
      <c r="E374" s="22">
        <v>6</v>
      </c>
      <c r="F374" s="22">
        <v>51.47</v>
      </c>
      <c r="G374" s="23">
        <f>ROUND(E374*F374,2)</f>
        <v>308.82</v>
      </c>
    </row>
    <row r="375" spans="1:7" x14ac:dyDescent="0.25">
      <c r="A375" s="9"/>
      <c r="B375" s="9"/>
      <c r="C375" s="9"/>
      <c r="D375" s="15" t="s">
        <v>675</v>
      </c>
      <c r="E375" s="22">
        <v>1</v>
      </c>
      <c r="F375" s="21">
        <f>SUM(G367:G374)</f>
        <v>23526.63</v>
      </c>
      <c r="G375" s="21">
        <f>ROUND(F375*E375,2)</f>
        <v>23526.63</v>
      </c>
    </row>
    <row r="376" spans="1:7" ht="0.95" customHeight="1" x14ac:dyDescent="0.25">
      <c r="A376" s="10"/>
      <c r="B376" s="10"/>
      <c r="C376" s="10"/>
      <c r="D376" s="16"/>
      <c r="E376" s="24"/>
      <c r="F376" s="24"/>
      <c r="G376" s="24"/>
    </row>
    <row r="377" spans="1:7" x14ac:dyDescent="0.25">
      <c r="A377" s="9"/>
      <c r="B377" s="9"/>
      <c r="C377" s="9"/>
      <c r="D377" s="15" t="s">
        <v>676</v>
      </c>
      <c r="E377" s="22">
        <v>1</v>
      </c>
      <c r="F377" s="21">
        <f>G347+G364+G375</f>
        <v>128448.17</v>
      </c>
      <c r="G377" s="21">
        <f>ROUND(F377*E377,2)</f>
        <v>128448.17</v>
      </c>
    </row>
    <row r="378" spans="1:7" ht="0.95" customHeight="1" x14ac:dyDescent="0.25">
      <c r="A378" s="10"/>
      <c r="B378" s="10"/>
      <c r="C378" s="10"/>
      <c r="D378" s="16"/>
      <c r="E378" s="24"/>
      <c r="F378" s="24"/>
      <c r="G378" s="24"/>
    </row>
    <row r="379" spans="1:7" x14ac:dyDescent="0.25">
      <c r="A379" s="6" t="s">
        <v>677</v>
      </c>
      <c r="B379" s="6" t="s">
        <v>11</v>
      </c>
      <c r="C379" s="6" t="s">
        <v>0</v>
      </c>
      <c r="D379" s="12" t="s">
        <v>678</v>
      </c>
      <c r="E379" s="21">
        <f>E399</f>
        <v>1</v>
      </c>
      <c r="F379" s="21">
        <f>F399</f>
        <v>29175.719999999994</v>
      </c>
      <c r="G379" s="21">
        <f>G399</f>
        <v>29175.72</v>
      </c>
    </row>
    <row r="380" spans="1:7" ht="22.5" x14ac:dyDescent="0.25">
      <c r="A380" s="8" t="s">
        <v>679</v>
      </c>
      <c r="B380" s="8" t="s">
        <v>16</v>
      </c>
      <c r="C380" s="8" t="s">
        <v>60</v>
      </c>
      <c r="D380" s="14" t="s">
        <v>680</v>
      </c>
      <c r="E380" s="22">
        <v>1</v>
      </c>
      <c r="F380" s="22">
        <v>598.79999999999995</v>
      </c>
      <c r="G380" s="23">
        <f>ROUND(E380*F380,2)</f>
        <v>598.79999999999995</v>
      </c>
    </row>
    <row r="381" spans="1:7" ht="22.5" x14ac:dyDescent="0.25">
      <c r="A381" s="8" t="s">
        <v>681</v>
      </c>
      <c r="B381" s="8" t="s">
        <v>16</v>
      </c>
      <c r="C381" s="8" t="s">
        <v>48</v>
      </c>
      <c r="D381" s="14" t="s">
        <v>682</v>
      </c>
      <c r="E381" s="22">
        <v>1</v>
      </c>
      <c r="F381" s="22">
        <v>527.9</v>
      </c>
      <c r="G381" s="23">
        <f>ROUND(E381*F381,2)</f>
        <v>527.9</v>
      </c>
    </row>
    <row r="382" spans="1:7" ht="22.5" x14ac:dyDescent="0.25">
      <c r="A382" s="8" t="s">
        <v>683</v>
      </c>
      <c r="B382" s="8" t="s">
        <v>16</v>
      </c>
      <c r="C382" s="8" t="s">
        <v>130</v>
      </c>
      <c r="D382" s="14" t="s">
        <v>684</v>
      </c>
      <c r="E382" s="22">
        <v>1</v>
      </c>
      <c r="F382" s="22">
        <v>560.09</v>
      </c>
      <c r="G382" s="23">
        <f>ROUND(E382*F382,2)</f>
        <v>560.09</v>
      </c>
    </row>
    <row r="383" spans="1:7" x14ac:dyDescent="0.25">
      <c r="A383" s="8" t="s">
        <v>685</v>
      </c>
      <c r="B383" s="8" t="s">
        <v>16</v>
      </c>
      <c r="C383" s="8" t="s">
        <v>60</v>
      </c>
      <c r="D383" s="14" t="s">
        <v>686</v>
      </c>
      <c r="E383" s="22">
        <v>37</v>
      </c>
      <c r="F383" s="22">
        <v>36.31</v>
      </c>
      <c r="G383" s="23">
        <f>ROUND(E383*F383,2)</f>
        <v>1343.47</v>
      </c>
    </row>
    <row r="384" spans="1:7" x14ac:dyDescent="0.25">
      <c r="A384" s="8" t="s">
        <v>687</v>
      </c>
      <c r="B384" s="8" t="s">
        <v>16</v>
      </c>
      <c r="C384" s="8" t="s">
        <v>60</v>
      </c>
      <c r="D384" s="14" t="s">
        <v>688</v>
      </c>
      <c r="E384" s="22">
        <v>4</v>
      </c>
      <c r="F384" s="22">
        <v>34.119999999999997</v>
      </c>
      <c r="G384" s="23">
        <f>ROUND(E384*F384,2)</f>
        <v>136.47999999999999</v>
      </c>
    </row>
    <row r="385" spans="1:7" x14ac:dyDescent="0.25">
      <c r="A385" s="8" t="s">
        <v>689</v>
      </c>
      <c r="B385" s="8" t="s">
        <v>16</v>
      </c>
      <c r="C385" s="8" t="s">
        <v>60</v>
      </c>
      <c r="D385" s="14" t="s">
        <v>690</v>
      </c>
      <c r="E385" s="22">
        <v>4</v>
      </c>
      <c r="F385" s="22">
        <v>72.94</v>
      </c>
      <c r="G385" s="23">
        <f>ROUND(E385*F385,2)</f>
        <v>291.76</v>
      </c>
    </row>
    <row r="386" spans="1:7" x14ac:dyDescent="0.25">
      <c r="A386" s="8" t="s">
        <v>691</v>
      </c>
      <c r="B386" s="8" t="s">
        <v>16</v>
      </c>
      <c r="C386" s="8" t="s">
        <v>35</v>
      </c>
      <c r="D386" s="14" t="s">
        <v>692</v>
      </c>
      <c r="E386" s="22">
        <v>625</v>
      </c>
      <c r="F386" s="22">
        <v>3.51</v>
      </c>
      <c r="G386" s="23">
        <f>ROUND(E386*F386,2)</f>
        <v>2193.75</v>
      </c>
    </row>
    <row r="387" spans="1:7" x14ac:dyDescent="0.25">
      <c r="A387" s="8" t="s">
        <v>693</v>
      </c>
      <c r="B387" s="8" t="s">
        <v>16</v>
      </c>
      <c r="C387" s="8" t="s">
        <v>60</v>
      </c>
      <c r="D387" s="14" t="s">
        <v>694</v>
      </c>
      <c r="E387" s="22">
        <v>4</v>
      </c>
      <c r="F387" s="22">
        <v>359.4</v>
      </c>
      <c r="G387" s="23">
        <f>ROUND(E387*F387,2)</f>
        <v>1437.6</v>
      </c>
    </row>
    <row r="388" spans="1:7" x14ac:dyDescent="0.25">
      <c r="A388" s="8" t="s">
        <v>695</v>
      </c>
      <c r="B388" s="8" t="s">
        <v>16</v>
      </c>
      <c r="C388" s="8" t="s">
        <v>60</v>
      </c>
      <c r="D388" s="14" t="s">
        <v>696</v>
      </c>
      <c r="E388" s="22">
        <v>4</v>
      </c>
      <c r="F388" s="22">
        <v>1421.48</v>
      </c>
      <c r="G388" s="23">
        <f>ROUND(E388*F388,2)</f>
        <v>5685.92</v>
      </c>
    </row>
    <row r="389" spans="1:7" ht="22.5" x14ac:dyDescent="0.25">
      <c r="A389" s="8" t="s">
        <v>697</v>
      </c>
      <c r="B389" s="8" t="s">
        <v>16</v>
      </c>
      <c r="C389" s="8" t="s">
        <v>60</v>
      </c>
      <c r="D389" s="14" t="s">
        <v>698</v>
      </c>
      <c r="E389" s="22">
        <v>1</v>
      </c>
      <c r="F389" s="22">
        <v>2065.88</v>
      </c>
      <c r="G389" s="23">
        <f>ROUND(E389*F389,2)</f>
        <v>2065.88</v>
      </c>
    </row>
    <row r="390" spans="1:7" x14ac:dyDescent="0.25">
      <c r="A390" s="8" t="s">
        <v>699</v>
      </c>
      <c r="B390" s="8" t="s">
        <v>16</v>
      </c>
      <c r="C390" s="8" t="s">
        <v>35</v>
      </c>
      <c r="D390" s="14" t="s">
        <v>700</v>
      </c>
      <c r="E390" s="22">
        <v>110</v>
      </c>
      <c r="F390" s="22">
        <v>44.13</v>
      </c>
      <c r="G390" s="23">
        <f>ROUND(E390*F390,2)</f>
        <v>4854.3</v>
      </c>
    </row>
    <row r="391" spans="1:7" x14ac:dyDescent="0.25">
      <c r="A391" s="8" t="s">
        <v>701</v>
      </c>
      <c r="B391" s="8" t="s">
        <v>16</v>
      </c>
      <c r="C391" s="8" t="s">
        <v>35</v>
      </c>
      <c r="D391" s="14" t="s">
        <v>702</v>
      </c>
      <c r="E391" s="22">
        <v>85</v>
      </c>
      <c r="F391" s="22">
        <v>16.28</v>
      </c>
      <c r="G391" s="23">
        <f>ROUND(E391*F391,2)</f>
        <v>1383.8</v>
      </c>
    </row>
    <row r="392" spans="1:7" x14ac:dyDescent="0.25">
      <c r="A392" s="8" t="s">
        <v>703</v>
      </c>
      <c r="B392" s="8" t="s">
        <v>16</v>
      </c>
      <c r="C392" s="8" t="s">
        <v>60</v>
      </c>
      <c r="D392" s="14" t="s">
        <v>704</v>
      </c>
      <c r="E392" s="22">
        <v>13</v>
      </c>
      <c r="F392" s="22">
        <v>36.85</v>
      </c>
      <c r="G392" s="23">
        <f>ROUND(E392*F392,2)</f>
        <v>479.05</v>
      </c>
    </row>
    <row r="393" spans="1:7" x14ac:dyDescent="0.25">
      <c r="A393" s="8" t="s">
        <v>705</v>
      </c>
      <c r="B393" s="8" t="s">
        <v>16</v>
      </c>
      <c r="C393" s="8" t="s">
        <v>60</v>
      </c>
      <c r="D393" s="14" t="s">
        <v>706</v>
      </c>
      <c r="E393" s="22">
        <v>1</v>
      </c>
      <c r="F393" s="22">
        <v>72.209999999999994</v>
      </c>
      <c r="G393" s="23">
        <f>ROUND(E393*F393,2)</f>
        <v>72.209999999999994</v>
      </c>
    </row>
    <row r="394" spans="1:7" ht="22.5" x14ac:dyDescent="0.25">
      <c r="A394" s="8" t="s">
        <v>707</v>
      </c>
      <c r="B394" s="8" t="s">
        <v>16</v>
      </c>
      <c r="C394" s="8" t="s">
        <v>60</v>
      </c>
      <c r="D394" s="14" t="s">
        <v>708</v>
      </c>
      <c r="E394" s="22">
        <v>22</v>
      </c>
      <c r="F394" s="22">
        <v>5.51</v>
      </c>
      <c r="G394" s="23">
        <f>ROUND(E394*F394,2)</f>
        <v>121.22</v>
      </c>
    </row>
    <row r="395" spans="1:7" ht="22.5" x14ac:dyDescent="0.25">
      <c r="A395" s="8" t="s">
        <v>709</v>
      </c>
      <c r="B395" s="8" t="s">
        <v>16</v>
      </c>
      <c r="C395" s="8" t="s">
        <v>60</v>
      </c>
      <c r="D395" s="14" t="s">
        <v>710</v>
      </c>
      <c r="E395" s="22">
        <v>35</v>
      </c>
      <c r="F395" s="22">
        <v>5.51</v>
      </c>
      <c r="G395" s="23">
        <f>ROUND(E395*F395,2)</f>
        <v>192.85</v>
      </c>
    </row>
    <row r="396" spans="1:7" x14ac:dyDescent="0.25">
      <c r="A396" s="8" t="s">
        <v>711</v>
      </c>
      <c r="B396" s="8" t="s">
        <v>16</v>
      </c>
      <c r="C396" s="8" t="s">
        <v>60</v>
      </c>
      <c r="D396" s="14" t="s">
        <v>712</v>
      </c>
      <c r="E396" s="22">
        <v>8</v>
      </c>
      <c r="F396" s="22">
        <v>74.680000000000007</v>
      </c>
      <c r="G396" s="23">
        <f>ROUND(E396*F396,2)</f>
        <v>597.44000000000005</v>
      </c>
    </row>
    <row r="397" spans="1:7" ht="22.5" x14ac:dyDescent="0.25">
      <c r="A397" s="8" t="s">
        <v>713</v>
      </c>
      <c r="B397" s="8" t="s">
        <v>16</v>
      </c>
      <c r="C397" s="8" t="s">
        <v>60</v>
      </c>
      <c r="D397" s="14" t="s">
        <v>714</v>
      </c>
      <c r="E397" s="22">
        <v>8</v>
      </c>
      <c r="F397" s="22">
        <v>82.35</v>
      </c>
      <c r="G397" s="23">
        <f>ROUND(E397*F397,2)</f>
        <v>658.8</v>
      </c>
    </row>
    <row r="398" spans="1:7" x14ac:dyDescent="0.25">
      <c r="A398" s="8" t="s">
        <v>715</v>
      </c>
      <c r="B398" s="8" t="s">
        <v>16</v>
      </c>
      <c r="C398" s="8" t="s">
        <v>60</v>
      </c>
      <c r="D398" s="14" t="s">
        <v>716</v>
      </c>
      <c r="E398" s="22">
        <v>80</v>
      </c>
      <c r="F398" s="22">
        <v>74.680000000000007</v>
      </c>
      <c r="G398" s="23">
        <f>ROUND(E398*F398,2)</f>
        <v>5974.4</v>
      </c>
    </row>
    <row r="399" spans="1:7" x14ac:dyDescent="0.25">
      <c r="A399" s="9"/>
      <c r="B399" s="9"/>
      <c r="C399" s="9"/>
      <c r="D399" s="15" t="s">
        <v>717</v>
      </c>
      <c r="E399" s="22">
        <v>1</v>
      </c>
      <c r="F399" s="21">
        <f>SUM(G380:G398)</f>
        <v>29175.719999999994</v>
      </c>
      <c r="G399" s="21">
        <f>ROUND(F399*E399,2)</f>
        <v>29175.72</v>
      </c>
    </row>
    <row r="400" spans="1:7" ht="0.95" customHeight="1" x14ac:dyDescent="0.25">
      <c r="A400" s="10"/>
      <c r="B400" s="10"/>
      <c r="C400" s="10"/>
      <c r="D400" s="16"/>
      <c r="E400" s="24"/>
      <c r="F400" s="24"/>
      <c r="G400" s="24"/>
    </row>
    <row r="401" spans="1:7" x14ac:dyDescent="0.25">
      <c r="A401" s="6" t="s">
        <v>718</v>
      </c>
      <c r="B401" s="6" t="s">
        <v>11</v>
      </c>
      <c r="C401" s="6" t="s">
        <v>0</v>
      </c>
      <c r="D401" s="12" t="s">
        <v>719</v>
      </c>
      <c r="E401" s="21">
        <f>E403</f>
        <v>1</v>
      </c>
      <c r="F401" s="21">
        <f>F403</f>
        <v>6740.4</v>
      </c>
      <c r="G401" s="21">
        <f>G403</f>
        <v>6740.4</v>
      </c>
    </row>
    <row r="402" spans="1:7" ht="22.5" x14ac:dyDescent="0.25">
      <c r="A402" s="8" t="s">
        <v>720</v>
      </c>
      <c r="B402" s="8" t="s">
        <v>16</v>
      </c>
      <c r="C402" s="8" t="s">
        <v>60</v>
      </c>
      <c r="D402" s="14" t="s">
        <v>721</v>
      </c>
      <c r="E402" s="22">
        <v>40</v>
      </c>
      <c r="F402" s="22">
        <v>168.51</v>
      </c>
      <c r="G402" s="23">
        <f>ROUND(E402*F402,2)</f>
        <v>6740.4</v>
      </c>
    </row>
    <row r="403" spans="1:7" x14ac:dyDescent="0.25">
      <c r="A403" s="9"/>
      <c r="B403" s="9"/>
      <c r="C403" s="9"/>
      <c r="D403" s="15" t="s">
        <v>722</v>
      </c>
      <c r="E403" s="22">
        <v>1</v>
      </c>
      <c r="F403" s="21">
        <f>G402</f>
        <v>6740.4</v>
      </c>
      <c r="G403" s="21">
        <f>ROUND(F403*E403,2)</f>
        <v>6740.4</v>
      </c>
    </row>
    <row r="404" spans="1:7" ht="0.95" customHeight="1" x14ac:dyDescent="0.25">
      <c r="A404" s="10"/>
      <c r="B404" s="10"/>
      <c r="C404" s="10"/>
      <c r="D404" s="16"/>
      <c r="E404" s="24"/>
      <c r="F404" s="24"/>
      <c r="G404" s="24"/>
    </row>
    <row r="405" spans="1:7" x14ac:dyDescent="0.25">
      <c r="A405" s="6" t="s">
        <v>723</v>
      </c>
      <c r="B405" s="6" t="s">
        <v>11</v>
      </c>
      <c r="C405" s="6" t="s">
        <v>0</v>
      </c>
      <c r="D405" s="12" t="s">
        <v>724</v>
      </c>
      <c r="E405" s="21">
        <f>E407</f>
        <v>1</v>
      </c>
      <c r="F405" s="21">
        <f>F407</f>
        <v>1500</v>
      </c>
      <c r="G405" s="21">
        <f>G407</f>
        <v>1500</v>
      </c>
    </row>
    <row r="406" spans="1:7" x14ac:dyDescent="0.25">
      <c r="A406" s="8" t="s">
        <v>725</v>
      </c>
      <c r="B406" s="8" t="s">
        <v>16</v>
      </c>
      <c r="C406" s="8" t="s">
        <v>130</v>
      </c>
      <c r="D406" s="14" t="s">
        <v>726</v>
      </c>
      <c r="E406" s="22">
        <v>1</v>
      </c>
      <c r="F406" s="22">
        <v>1500</v>
      </c>
      <c r="G406" s="23">
        <f>ROUND(E406*F406,2)</f>
        <v>1500</v>
      </c>
    </row>
    <row r="407" spans="1:7" x14ac:dyDescent="0.25">
      <c r="A407" s="9"/>
      <c r="B407" s="9"/>
      <c r="C407" s="9"/>
      <c r="D407" s="15" t="s">
        <v>727</v>
      </c>
      <c r="E407" s="22">
        <v>1</v>
      </c>
      <c r="F407" s="21">
        <f>G406</f>
        <v>1500</v>
      </c>
      <c r="G407" s="21">
        <f>ROUND(F407*E407,2)</f>
        <v>1500</v>
      </c>
    </row>
    <row r="408" spans="1:7" ht="0.95" customHeight="1" x14ac:dyDescent="0.25">
      <c r="A408" s="10"/>
      <c r="B408" s="10"/>
      <c r="C408" s="10"/>
      <c r="D408" s="16"/>
      <c r="E408" s="24"/>
      <c r="F408" s="24"/>
      <c r="G408" s="24"/>
    </row>
    <row r="409" spans="1:7" x14ac:dyDescent="0.25">
      <c r="A409" s="9"/>
      <c r="B409" s="9"/>
      <c r="C409" s="9"/>
      <c r="D409" s="15" t="s">
        <v>728</v>
      </c>
      <c r="E409" s="22">
        <v>1</v>
      </c>
      <c r="F409" s="21">
        <f>G29+G38+G83+G101+G120+G136+G158+G176+G239+G322+G377+G399+G403+G407</f>
        <v>716898.74</v>
      </c>
      <c r="G409" s="21">
        <f>ROUND(F409*E409,2)</f>
        <v>716898.74</v>
      </c>
    </row>
    <row r="410" spans="1:7" x14ac:dyDescent="0.25">
      <c r="A410" s="9"/>
      <c r="B410" s="9"/>
      <c r="C410" s="9"/>
      <c r="D410" s="17"/>
      <c r="E410" s="22"/>
      <c r="F410" s="22"/>
      <c r="G410" s="22"/>
    </row>
  </sheetData>
  <dataValidations count="1">
    <dataValidation type="list" allowBlank="1" showInputMessage="1" showErrorMessage="1" sqref="B4:B410" xr:uid="{D9ADC9A8-AB7F-4468-97FB-74F85AF206FB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Jesus Lopez</cp:lastModifiedBy>
  <dcterms:created xsi:type="dcterms:W3CDTF">2025-10-15T10:37:38Z</dcterms:created>
  <dcterms:modified xsi:type="dcterms:W3CDTF">2025-10-15T10:38:43Z</dcterms:modified>
</cp:coreProperties>
</file>