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Y:\01-Tècnica\02-Projectes\196-VEOLIA-GOLDEN GYM SANT CUGAT DEL VALLÈS\07_PROYECTO_INST\04_AMIDAMENTS\"/>
    </mc:Choice>
  </mc:AlternateContent>
  <xr:revisionPtr revIDLastSave="0" documentId="8_{2E367BB8-F14D-4BFE-9E97-5DA895DC72F6}" xr6:coauthVersionLast="47" xr6:coauthVersionMax="47" xr10:uidLastSave="{00000000-0000-0000-0000-000000000000}"/>
  <bookViews>
    <workbookView xWindow="5325" yWindow="3630" windowWidth="21600" windowHeight="11385" xr2:uid="{82963C3B-04C4-4DCD-83DA-9E6A1F9E7F17}"/>
  </bookViews>
  <sheets>
    <sheet name="Hoja1"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73" i="1" l="1"/>
  <c r="K1618" i="1"/>
  <c r="L1639" i="1"/>
  <c r="J1641" i="1"/>
  <c r="K1642" i="1" s="1"/>
  <c r="L1634" i="1"/>
  <c r="J1636" i="1"/>
  <c r="K1637" i="1" s="1"/>
  <c r="L1629" i="1"/>
  <c r="K1629" i="1"/>
  <c r="M1632" i="1"/>
  <c r="M1629" i="1" s="1"/>
  <c r="K1632" i="1"/>
  <c r="J1631" i="1"/>
  <c r="L1624" i="1"/>
  <c r="J1626" i="1"/>
  <c r="K1627" i="1" s="1"/>
  <c r="L1619" i="1"/>
  <c r="M1622" i="1"/>
  <c r="M1619" i="1" s="1"/>
  <c r="K1622" i="1"/>
  <c r="K1619" i="1" s="1"/>
  <c r="J1621" i="1"/>
  <c r="K1580" i="1"/>
  <c r="L1611" i="1"/>
  <c r="K1611" i="1"/>
  <c r="K1614" i="1"/>
  <c r="M1614" i="1" s="1"/>
  <c r="M1611" i="1" s="1"/>
  <c r="J1613" i="1"/>
  <c r="L1606" i="1"/>
  <c r="J1608" i="1"/>
  <c r="K1609" i="1" s="1"/>
  <c r="L1601" i="1"/>
  <c r="J1603" i="1"/>
  <c r="K1604" i="1" s="1"/>
  <c r="L1596" i="1"/>
  <c r="K1596" i="1"/>
  <c r="K1599" i="1"/>
  <c r="M1599" i="1" s="1"/>
  <c r="M1596" i="1" s="1"/>
  <c r="J1598" i="1"/>
  <c r="L1591" i="1"/>
  <c r="M1594" i="1"/>
  <c r="M1591" i="1" s="1"/>
  <c r="K1594" i="1"/>
  <c r="K1591" i="1" s="1"/>
  <c r="J1593" i="1"/>
  <c r="L1586" i="1"/>
  <c r="K1589" i="1"/>
  <c r="M1589" i="1" s="1"/>
  <c r="M1586" i="1" s="1"/>
  <c r="J1588" i="1"/>
  <c r="L1581" i="1"/>
  <c r="K1581" i="1"/>
  <c r="K1584" i="1"/>
  <c r="M1584" i="1" s="1"/>
  <c r="M1581" i="1" s="1"/>
  <c r="J1583" i="1"/>
  <c r="K1552" i="1"/>
  <c r="L1573" i="1"/>
  <c r="J1575" i="1"/>
  <c r="K1576" i="1" s="1"/>
  <c r="L1568" i="1"/>
  <c r="J1570" i="1"/>
  <c r="K1571" i="1" s="1"/>
  <c r="L1563" i="1"/>
  <c r="K1566" i="1"/>
  <c r="K1563" i="1" s="1"/>
  <c r="J1565" i="1"/>
  <c r="L1558" i="1"/>
  <c r="J1560" i="1"/>
  <c r="K1561" i="1" s="1"/>
  <c r="L1553" i="1"/>
  <c r="K1556" i="1"/>
  <c r="K1553" i="1" s="1"/>
  <c r="J1555" i="1"/>
  <c r="K1474" i="1"/>
  <c r="L1545" i="1"/>
  <c r="K1545" i="1"/>
  <c r="K1548" i="1"/>
  <c r="M1548" i="1" s="1"/>
  <c r="M1545" i="1" s="1"/>
  <c r="J1547" i="1"/>
  <c r="L1540" i="1"/>
  <c r="M1543" i="1"/>
  <c r="M1540" i="1" s="1"/>
  <c r="K1543" i="1"/>
  <c r="K1540" i="1" s="1"/>
  <c r="J1542" i="1"/>
  <c r="L1535" i="1"/>
  <c r="K1538" i="1"/>
  <c r="M1538" i="1" s="1"/>
  <c r="M1535" i="1" s="1"/>
  <c r="J1537" i="1"/>
  <c r="L1530" i="1"/>
  <c r="K1530" i="1"/>
  <c r="K1533" i="1"/>
  <c r="M1533" i="1" s="1"/>
  <c r="M1530" i="1" s="1"/>
  <c r="J1532" i="1"/>
  <c r="L1525" i="1"/>
  <c r="J1527" i="1"/>
  <c r="K1528" i="1" s="1"/>
  <c r="L1520" i="1"/>
  <c r="K1520" i="1"/>
  <c r="K1523" i="1"/>
  <c r="M1523" i="1" s="1"/>
  <c r="M1520" i="1" s="1"/>
  <c r="J1522" i="1"/>
  <c r="L1515" i="1"/>
  <c r="J1517" i="1"/>
  <c r="K1518" i="1" s="1"/>
  <c r="L1510" i="1"/>
  <c r="J1512" i="1"/>
  <c r="K1513" i="1" s="1"/>
  <c r="L1505" i="1"/>
  <c r="K1505" i="1"/>
  <c r="K1508" i="1"/>
  <c r="M1508" i="1" s="1"/>
  <c r="M1505" i="1" s="1"/>
  <c r="J1507" i="1"/>
  <c r="L1500" i="1"/>
  <c r="M1503" i="1"/>
  <c r="M1500" i="1" s="1"/>
  <c r="K1503" i="1"/>
  <c r="K1500" i="1" s="1"/>
  <c r="J1502" i="1"/>
  <c r="L1495" i="1"/>
  <c r="K1498" i="1"/>
  <c r="M1498" i="1" s="1"/>
  <c r="M1495" i="1" s="1"/>
  <c r="J1497" i="1"/>
  <c r="M1490" i="1"/>
  <c r="L1490" i="1"/>
  <c r="K1490" i="1"/>
  <c r="M1493" i="1"/>
  <c r="K1493" i="1"/>
  <c r="J1492" i="1"/>
  <c r="L1485" i="1"/>
  <c r="J1487" i="1"/>
  <c r="K1488" i="1" s="1"/>
  <c r="L1480" i="1"/>
  <c r="K1480" i="1"/>
  <c r="K1483" i="1"/>
  <c r="M1483" i="1" s="1"/>
  <c r="M1480" i="1" s="1"/>
  <c r="J1482" i="1"/>
  <c r="L1475" i="1"/>
  <c r="J1477" i="1"/>
  <c r="K1478" i="1" s="1"/>
  <c r="K1185" i="1"/>
  <c r="K1392" i="1"/>
  <c r="L1464" i="1"/>
  <c r="J1466" i="1"/>
  <c r="K1467" i="1" s="1"/>
  <c r="L1459" i="1"/>
  <c r="J1461" i="1"/>
  <c r="K1462" i="1" s="1"/>
  <c r="L1454" i="1"/>
  <c r="K1454" i="1"/>
  <c r="K1457" i="1"/>
  <c r="M1457" i="1" s="1"/>
  <c r="M1454" i="1" s="1"/>
  <c r="J1456" i="1"/>
  <c r="L1449" i="1"/>
  <c r="M1452" i="1"/>
  <c r="M1449" i="1" s="1"/>
  <c r="K1452" i="1"/>
  <c r="K1449" i="1" s="1"/>
  <c r="J1451" i="1"/>
  <c r="L1444" i="1"/>
  <c r="K1447" i="1"/>
  <c r="M1447" i="1" s="1"/>
  <c r="M1444" i="1" s="1"/>
  <c r="J1446" i="1"/>
  <c r="L1439" i="1"/>
  <c r="J1441" i="1"/>
  <c r="K1442" i="1" s="1"/>
  <c r="L1434" i="1"/>
  <c r="J1436" i="1"/>
  <c r="K1437" i="1" s="1"/>
  <c r="L1429" i="1"/>
  <c r="K1429" i="1"/>
  <c r="K1432" i="1"/>
  <c r="M1432" i="1" s="1"/>
  <c r="M1429" i="1" s="1"/>
  <c r="J1431" i="1"/>
  <c r="L1424" i="1"/>
  <c r="J1426" i="1"/>
  <c r="K1427" i="1" s="1"/>
  <c r="L1419" i="1"/>
  <c r="J1421" i="1"/>
  <c r="K1422" i="1" s="1"/>
  <c r="L1413" i="1"/>
  <c r="K1413" i="1"/>
  <c r="K1417" i="1"/>
  <c r="M1417" i="1" s="1"/>
  <c r="M1413" i="1" s="1"/>
  <c r="J1416" i="1"/>
  <c r="J1415" i="1"/>
  <c r="L1408" i="1"/>
  <c r="K1408" i="1"/>
  <c r="M1411" i="1"/>
  <c r="M1408" i="1" s="1"/>
  <c r="K1411" i="1"/>
  <c r="J1410" i="1"/>
  <c r="L1403" i="1"/>
  <c r="J1405" i="1"/>
  <c r="K1406" i="1" s="1"/>
  <c r="L1398" i="1"/>
  <c r="J1400" i="1"/>
  <c r="K1401" i="1" s="1"/>
  <c r="L1393" i="1"/>
  <c r="K1396" i="1"/>
  <c r="K1393" i="1" s="1"/>
  <c r="J1395" i="1"/>
  <c r="K1224" i="1"/>
  <c r="L1385" i="1"/>
  <c r="J1387" i="1"/>
  <c r="K1388" i="1" s="1"/>
  <c r="L1380" i="1"/>
  <c r="J1382" i="1"/>
  <c r="K1383" i="1" s="1"/>
  <c r="L1374" i="1"/>
  <c r="K1374" i="1"/>
  <c r="K1378" i="1"/>
  <c r="M1378" i="1" s="1"/>
  <c r="M1374" i="1" s="1"/>
  <c r="J1377" i="1"/>
  <c r="J1376" i="1"/>
  <c r="L1369" i="1"/>
  <c r="K1369" i="1"/>
  <c r="M1372" i="1"/>
  <c r="M1369" i="1" s="1"/>
  <c r="K1372" i="1"/>
  <c r="J1371" i="1"/>
  <c r="L1363" i="1"/>
  <c r="J1366" i="1"/>
  <c r="K1367" i="1" s="1"/>
  <c r="J1365" i="1"/>
  <c r="L1358" i="1"/>
  <c r="J1360" i="1"/>
  <c r="K1361" i="1" s="1"/>
  <c r="L1352" i="1"/>
  <c r="J1355" i="1"/>
  <c r="J1354" i="1"/>
  <c r="K1356" i="1" s="1"/>
  <c r="L1345" i="1"/>
  <c r="J1349" i="1"/>
  <c r="J1348" i="1"/>
  <c r="J1347" i="1"/>
  <c r="K1350" i="1" s="1"/>
  <c r="L1339" i="1"/>
  <c r="K1343" i="1"/>
  <c r="K1339" i="1" s="1"/>
  <c r="J1342" i="1"/>
  <c r="J1341" i="1"/>
  <c r="L1332" i="1"/>
  <c r="K1332" i="1"/>
  <c r="K1337" i="1"/>
  <c r="M1337" i="1" s="1"/>
  <c r="M1332" i="1" s="1"/>
  <c r="J1336" i="1"/>
  <c r="J1335" i="1"/>
  <c r="J1334" i="1"/>
  <c r="L1326" i="1"/>
  <c r="J1329" i="1"/>
  <c r="J1328" i="1"/>
  <c r="K1330" i="1" s="1"/>
  <c r="L1321" i="1"/>
  <c r="J1323" i="1"/>
  <c r="K1324" i="1" s="1"/>
  <c r="L1316" i="1"/>
  <c r="K1319" i="1"/>
  <c r="K1316" i="1" s="1"/>
  <c r="J1318" i="1"/>
  <c r="L1310" i="1"/>
  <c r="J1313" i="1"/>
  <c r="J1312" i="1"/>
  <c r="K1314" i="1" s="1"/>
  <c r="M1305" i="1"/>
  <c r="L1305" i="1"/>
  <c r="K1305" i="1"/>
  <c r="M1308" i="1"/>
  <c r="K1308" i="1"/>
  <c r="J1307" i="1"/>
  <c r="L1298" i="1"/>
  <c r="J1302" i="1"/>
  <c r="J1301" i="1"/>
  <c r="J1300" i="1"/>
  <c r="K1303" i="1" s="1"/>
  <c r="L1293" i="1"/>
  <c r="K1293" i="1"/>
  <c r="K1296" i="1"/>
  <c r="M1296" i="1" s="1"/>
  <c r="M1293" i="1" s="1"/>
  <c r="J1295" i="1"/>
  <c r="L1287" i="1"/>
  <c r="K1287" i="1"/>
  <c r="M1291" i="1"/>
  <c r="M1287" i="1" s="1"/>
  <c r="K1291" i="1"/>
  <c r="J1290" i="1"/>
  <c r="J1289" i="1"/>
  <c r="L1280" i="1"/>
  <c r="J1284" i="1"/>
  <c r="J1283" i="1"/>
  <c r="J1282" i="1"/>
  <c r="K1285" i="1" s="1"/>
  <c r="L1273" i="1"/>
  <c r="K1278" i="1"/>
  <c r="K1273" i="1" s="1"/>
  <c r="J1277" i="1"/>
  <c r="J1276" i="1"/>
  <c r="J1275" i="1"/>
  <c r="L1268" i="1"/>
  <c r="J1270" i="1"/>
  <c r="K1271" i="1" s="1"/>
  <c r="L1263" i="1"/>
  <c r="J1265" i="1"/>
  <c r="K1266" i="1" s="1"/>
  <c r="L1258" i="1"/>
  <c r="K1261" i="1"/>
  <c r="K1258" i="1" s="1"/>
  <c r="J1260" i="1"/>
  <c r="L1253" i="1"/>
  <c r="J1255" i="1"/>
  <c r="K1256" i="1" s="1"/>
  <c r="L1247" i="1"/>
  <c r="K1251" i="1"/>
  <c r="K1247" i="1" s="1"/>
  <c r="J1250" i="1"/>
  <c r="J1249" i="1"/>
  <c r="L1241" i="1"/>
  <c r="J1244" i="1"/>
  <c r="J1243" i="1"/>
  <c r="K1245" i="1" s="1"/>
  <c r="L1235" i="1"/>
  <c r="J1238" i="1"/>
  <c r="J1237" i="1"/>
  <c r="K1239" i="1" s="1"/>
  <c r="L1230" i="1"/>
  <c r="J1232" i="1"/>
  <c r="K1233" i="1" s="1"/>
  <c r="L1225" i="1"/>
  <c r="K1225" i="1"/>
  <c r="K1228" i="1"/>
  <c r="M1228" i="1" s="1"/>
  <c r="M1225" i="1" s="1"/>
  <c r="J1227" i="1"/>
  <c r="K1186" i="1"/>
  <c r="L1217" i="1"/>
  <c r="J1219" i="1"/>
  <c r="K1220" i="1" s="1"/>
  <c r="L1212" i="1"/>
  <c r="M1215" i="1"/>
  <c r="M1212" i="1" s="1"/>
  <c r="K1215" i="1"/>
  <c r="K1212" i="1" s="1"/>
  <c r="J1214" i="1"/>
  <c r="L1207" i="1"/>
  <c r="K1207" i="1"/>
  <c r="M1210" i="1"/>
  <c r="M1207" i="1" s="1"/>
  <c r="K1210" i="1"/>
  <c r="J1209" i="1"/>
  <c r="L1202" i="1"/>
  <c r="J1204" i="1"/>
  <c r="K1205" i="1" s="1"/>
  <c r="L1197" i="1"/>
  <c r="J1199" i="1"/>
  <c r="K1200" i="1" s="1"/>
  <c r="L1192" i="1"/>
  <c r="K1195" i="1"/>
  <c r="K1192" i="1" s="1"/>
  <c r="J1194" i="1"/>
  <c r="L1187" i="1"/>
  <c r="J1189" i="1"/>
  <c r="K1190" i="1" s="1"/>
  <c r="K964" i="1"/>
  <c r="K1161" i="1"/>
  <c r="L1175" i="1"/>
  <c r="J1178" i="1"/>
  <c r="J1177" i="1"/>
  <c r="K1179" i="1" s="1"/>
  <c r="L1169" i="1"/>
  <c r="K1169" i="1"/>
  <c r="M1173" i="1"/>
  <c r="M1169" i="1" s="1"/>
  <c r="K1173" i="1"/>
  <c r="J1172" i="1"/>
  <c r="J1171" i="1"/>
  <c r="L1162" i="1"/>
  <c r="J1166" i="1"/>
  <c r="J1165" i="1"/>
  <c r="J1164" i="1"/>
  <c r="K1167" i="1" s="1"/>
  <c r="K1021" i="1"/>
  <c r="K1151" i="1"/>
  <c r="L1152" i="1"/>
  <c r="J1154" i="1"/>
  <c r="K1155" i="1" s="1"/>
  <c r="K1110" i="1"/>
  <c r="L1142" i="1"/>
  <c r="J1146" i="1"/>
  <c r="J1145" i="1"/>
  <c r="J1144" i="1"/>
  <c r="K1147" i="1" s="1"/>
  <c r="L1136" i="1"/>
  <c r="J1139" i="1"/>
  <c r="J1138" i="1"/>
  <c r="K1140" i="1" s="1"/>
  <c r="L1131" i="1"/>
  <c r="K1134" i="1"/>
  <c r="K1131" i="1" s="1"/>
  <c r="J1133" i="1"/>
  <c r="L1126" i="1"/>
  <c r="J1128" i="1"/>
  <c r="K1129" i="1" s="1"/>
  <c r="L1121" i="1"/>
  <c r="K1124" i="1"/>
  <c r="K1121" i="1" s="1"/>
  <c r="J1123" i="1"/>
  <c r="L1116" i="1"/>
  <c r="J1118" i="1"/>
  <c r="K1119" i="1" s="1"/>
  <c r="L1111" i="1"/>
  <c r="J1113" i="1"/>
  <c r="K1114" i="1" s="1"/>
  <c r="K1022" i="1"/>
  <c r="L1103" i="1"/>
  <c r="K1106" i="1"/>
  <c r="M1106" i="1" s="1"/>
  <c r="M1103" i="1" s="1"/>
  <c r="J1105" i="1"/>
  <c r="L1098" i="1"/>
  <c r="J1100" i="1"/>
  <c r="K1101" i="1" s="1"/>
  <c r="L1093" i="1"/>
  <c r="J1095" i="1"/>
  <c r="K1096" i="1" s="1"/>
  <c r="L1088" i="1"/>
  <c r="K1091" i="1"/>
  <c r="K1088" i="1" s="1"/>
  <c r="J1090" i="1"/>
  <c r="L1083" i="1"/>
  <c r="J1085" i="1"/>
  <c r="K1086" i="1" s="1"/>
  <c r="L1078" i="1"/>
  <c r="J1080" i="1"/>
  <c r="K1081" i="1" s="1"/>
  <c r="L1073" i="1"/>
  <c r="K1076" i="1"/>
  <c r="K1073" i="1" s="1"/>
  <c r="J1075" i="1"/>
  <c r="L1068" i="1"/>
  <c r="K1068" i="1"/>
  <c r="M1071" i="1"/>
  <c r="M1068" i="1" s="1"/>
  <c r="K1071" i="1"/>
  <c r="J1070" i="1"/>
  <c r="L1063" i="1"/>
  <c r="K1066" i="1"/>
  <c r="M1066" i="1" s="1"/>
  <c r="M1063" i="1" s="1"/>
  <c r="J1065" i="1"/>
  <c r="L1058" i="1"/>
  <c r="J1060" i="1"/>
  <c r="K1061" i="1" s="1"/>
  <c r="L1053" i="1"/>
  <c r="J1055" i="1"/>
  <c r="K1056" i="1" s="1"/>
  <c r="L1048" i="1"/>
  <c r="K1051" i="1"/>
  <c r="K1048" i="1" s="1"/>
  <c r="J1050" i="1"/>
  <c r="L1043" i="1"/>
  <c r="J1045" i="1"/>
  <c r="K1046" i="1" s="1"/>
  <c r="L1038" i="1"/>
  <c r="J1040" i="1"/>
  <c r="K1041" i="1" s="1"/>
  <c r="L1033" i="1"/>
  <c r="K1036" i="1"/>
  <c r="K1033" i="1" s="1"/>
  <c r="J1035" i="1"/>
  <c r="L1028" i="1"/>
  <c r="K1028" i="1"/>
  <c r="M1031" i="1"/>
  <c r="M1028" i="1" s="1"/>
  <c r="K1031" i="1"/>
  <c r="J1030" i="1"/>
  <c r="L1023" i="1"/>
  <c r="K1026" i="1"/>
  <c r="M1026" i="1" s="1"/>
  <c r="M1023" i="1" s="1"/>
  <c r="J1025" i="1"/>
  <c r="K1006" i="1"/>
  <c r="L1013" i="1"/>
  <c r="J1016" i="1"/>
  <c r="J1015" i="1"/>
  <c r="K1017" i="1" s="1"/>
  <c r="L1007" i="1"/>
  <c r="J1010" i="1"/>
  <c r="J1009" i="1"/>
  <c r="K1011" i="1" s="1"/>
  <c r="K998" i="1"/>
  <c r="L999" i="1"/>
  <c r="J1001" i="1"/>
  <c r="K1002" i="1" s="1"/>
  <c r="K965" i="1"/>
  <c r="L990" i="1"/>
  <c r="K994" i="1"/>
  <c r="K990" i="1" s="1"/>
  <c r="J993" i="1"/>
  <c r="J992" i="1"/>
  <c r="L984" i="1"/>
  <c r="J987" i="1"/>
  <c r="J986" i="1"/>
  <c r="K988" i="1" s="1"/>
  <c r="L978" i="1"/>
  <c r="J981" i="1"/>
  <c r="J980" i="1"/>
  <c r="K982" i="1" s="1"/>
  <c r="L972" i="1"/>
  <c r="J975" i="1"/>
  <c r="J974" i="1"/>
  <c r="K976" i="1" s="1"/>
  <c r="L966" i="1"/>
  <c r="J969" i="1"/>
  <c r="J968" i="1"/>
  <c r="K970" i="1" s="1"/>
  <c r="K667" i="1"/>
  <c r="K943" i="1"/>
  <c r="L952" i="1"/>
  <c r="J957" i="1"/>
  <c r="J956" i="1"/>
  <c r="J955" i="1"/>
  <c r="J954" i="1"/>
  <c r="K958" i="1" s="1"/>
  <c r="L944" i="1"/>
  <c r="J949" i="1"/>
  <c r="J948" i="1"/>
  <c r="J947" i="1"/>
  <c r="K950" i="1" s="1"/>
  <c r="J946" i="1"/>
  <c r="K921" i="1"/>
  <c r="L932" i="1"/>
  <c r="J938" i="1"/>
  <c r="J937" i="1"/>
  <c r="J935" i="1"/>
  <c r="J934" i="1"/>
  <c r="K939" i="1" s="1"/>
  <c r="L927" i="1"/>
  <c r="J929" i="1"/>
  <c r="K930" i="1" s="1"/>
  <c r="L922" i="1"/>
  <c r="J924" i="1"/>
  <c r="K925" i="1" s="1"/>
  <c r="K899" i="1"/>
  <c r="L914" i="1"/>
  <c r="J916" i="1"/>
  <c r="K917" i="1" s="1"/>
  <c r="L909" i="1"/>
  <c r="K912" i="1"/>
  <c r="K909" i="1" s="1"/>
  <c r="J911" i="1"/>
  <c r="L900" i="1"/>
  <c r="J906" i="1"/>
  <c r="J905" i="1"/>
  <c r="J904" i="1"/>
  <c r="J903" i="1"/>
  <c r="J902" i="1"/>
  <c r="K907" i="1" s="1"/>
  <c r="K821" i="1"/>
  <c r="L891" i="1"/>
  <c r="J894" i="1"/>
  <c r="J893" i="1"/>
  <c r="K895" i="1" s="1"/>
  <c r="L886" i="1"/>
  <c r="K889" i="1"/>
  <c r="K886" i="1" s="1"/>
  <c r="J888" i="1"/>
  <c r="L881" i="1"/>
  <c r="J883" i="1"/>
  <c r="K884" i="1" s="1"/>
  <c r="L875" i="1"/>
  <c r="J878" i="1"/>
  <c r="J877" i="1"/>
  <c r="K879" i="1" s="1"/>
  <c r="L869" i="1"/>
  <c r="J872" i="1"/>
  <c r="J871" i="1"/>
  <c r="K873" i="1" s="1"/>
  <c r="L864" i="1"/>
  <c r="J866" i="1"/>
  <c r="K867" i="1" s="1"/>
  <c r="L858" i="1"/>
  <c r="K862" i="1"/>
  <c r="K858" i="1" s="1"/>
  <c r="J861" i="1"/>
  <c r="J860" i="1"/>
  <c r="L853" i="1"/>
  <c r="K856" i="1"/>
  <c r="M856" i="1" s="1"/>
  <c r="M853" i="1" s="1"/>
  <c r="J855" i="1"/>
  <c r="L848" i="1"/>
  <c r="J850" i="1"/>
  <c r="K851" i="1" s="1"/>
  <c r="L841" i="1"/>
  <c r="J845" i="1"/>
  <c r="J844" i="1"/>
  <c r="J843" i="1"/>
  <c r="K846" i="1" s="1"/>
  <c r="L836" i="1"/>
  <c r="K839" i="1"/>
  <c r="K836" i="1" s="1"/>
  <c r="J838" i="1"/>
  <c r="L828" i="1"/>
  <c r="M834" i="1"/>
  <c r="M828" i="1" s="1"/>
  <c r="K834" i="1"/>
  <c r="K828" i="1" s="1"/>
  <c r="J833" i="1"/>
  <c r="J832" i="1"/>
  <c r="J831" i="1"/>
  <c r="J830" i="1"/>
  <c r="L822" i="1"/>
  <c r="J825" i="1"/>
  <c r="J824" i="1"/>
  <c r="K826" i="1" s="1"/>
  <c r="K668" i="1"/>
  <c r="L814" i="1"/>
  <c r="J816" i="1"/>
  <c r="K817" i="1" s="1"/>
  <c r="L809" i="1"/>
  <c r="M812" i="1"/>
  <c r="M809" i="1" s="1"/>
  <c r="K812" i="1"/>
  <c r="K809" i="1" s="1"/>
  <c r="J811" i="1"/>
  <c r="L804" i="1"/>
  <c r="K804" i="1"/>
  <c r="M807" i="1"/>
  <c r="M804" i="1" s="1"/>
  <c r="K807" i="1"/>
  <c r="J806" i="1"/>
  <c r="L799" i="1"/>
  <c r="J801" i="1"/>
  <c r="K802" i="1" s="1"/>
  <c r="L794" i="1"/>
  <c r="J796" i="1"/>
  <c r="K797" i="1" s="1"/>
  <c r="L789" i="1"/>
  <c r="K792" i="1"/>
  <c r="K789" i="1" s="1"/>
  <c r="J791" i="1"/>
  <c r="L784" i="1"/>
  <c r="J786" i="1"/>
  <c r="K787" i="1" s="1"/>
  <c r="L779" i="1"/>
  <c r="J781" i="1"/>
  <c r="K782" i="1" s="1"/>
  <c r="L774" i="1"/>
  <c r="J776" i="1"/>
  <c r="K777" i="1" s="1"/>
  <c r="L769" i="1"/>
  <c r="J771" i="1"/>
  <c r="K772" i="1" s="1"/>
  <c r="L764" i="1"/>
  <c r="K764" i="1"/>
  <c r="M767" i="1"/>
  <c r="M764" i="1" s="1"/>
  <c r="K767" i="1"/>
  <c r="J766" i="1"/>
  <c r="L759" i="1"/>
  <c r="J761" i="1"/>
  <c r="K762" i="1" s="1"/>
  <c r="L754" i="1"/>
  <c r="J756" i="1"/>
  <c r="K757" i="1" s="1"/>
  <c r="L749" i="1"/>
  <c r="K752" i="1"/>
  <c r="K749" i="1" s="1"/>
  <c r="J751" i="1"/>
  <c r="L744" i="1"/>
  <c r="J746" i="1"/>
  <c r="K747" i="1" s="1"/>
  <c r="L739" i="1"/>
  <c r="J741" i="1"/>
  <c r="K742" i="1" s="1"/>
  <c r="L734" i="1"/>
  <c r="J736" i="1"/>
  <c r="K737" i="1" s="1"/>
  <c r="L729" i="1"/>
  <c r="J731" i="1"/>
  <c r="K732" i="1" s="1"/>
  <c r="L724" i="1"/>
  <c r="J726" i="1"/>
  <c r="K727" i="1" s="1"/>
  <c r="L719" i="1"/>
  <c r="J721" i="1"/>
  <c r="K722" i="1" s="1"/>
  <c r="L714" i="1"/>
  <c r="J716" i="1"/>
  <c r="K717" i="1" s="1"/>
  <c r="L709" i="1"/>
  <c r="K712" i="1"/>
  <c r="K709" i="1" s="1"/>
  <c r="J711" i="1"/>
  <c r="L704" i="1"/>
  <c r="J706" i="1"/>
  <c r="K707" i="1" s="1"/>
  <c r="L699" i="1"/>
  <c r="J701" i="1"/>
  <c r="K702" i="1" s="1"/>
  <c r="L694" i="1"/>
  <c r="J696" i="1"/>
  <c r="K697" i="1" s="1"/>
  <c r="L689" i="1"/>
  <c r="J691" i="1"/>
  <c r="K692" i="1" s="1"/>
  <c r="L684" i="1"/>
  <c r="J686" i="1"/>
  <c r="K687" i="1" s="1"/>
  <c r="L679" i="1"/>
  <c r="J681" i="1"/>
  <c r="K682" i="1" s="1"/>
  <c r="L674" i="1"/>
  <c r="J676" i="1"/>
  <c r="K677" i="1" s="1"/>
  <c r="L669" i="1"/>
  <c r="K672" i="1"/>
  <c r="K669" i="1" s="1"/>
  <c r="J671" i="1"/>
  <c r="K112" i="1"/>
  <c r="K657" i="1"/>
  <c r="L658" i="1"/>
  <c r="K661" i="1"/>
  <c r="K658" i="1" s="1"/>
  <c r="J660" i="1"/>
  <c r="K616" i="1"/>
  <c r="L650" i="1"/>
  <c r="K653" i="1"/>
  <c r="K650" i="1" s="1"/>
  <c r="J652" i="1"/>
  <c r="L643" i="1"/>
  <c r="J647" i="1"/>
  <c r="J646" i="1"/>
  <c r="J645" i="1"/>
  <c r="K648" i="1" s="1"/>
  <c r="L637" i="1"/>
  <c r="J640" i="1"/>
  <c r="J639" i="1"/>
  <c r="K641" i="1" s="1"/>
  <c r="M641" i="1" s="1"/>
  <c r="M637" i="1" s="1"/>
  <c r="L631" i="1"/>
  <c r="K635" i="1"/>
  <c r="K631" i="1" s="1"/>
  <c r="J634" i="1"/>
  <c r="J633" i="1"/>
  <c r="L623" i="1"/>
  <c r="K629" i="1"/>
  <c r="J628" i="1"/>
  <c r="J627" i="1"/>
  <c r="J626" i="1"/>
  <c r="J625" i="1"/>
  <c r="L617" i="1"/>
  <c r="K621" i="1"/>
  <c r="K617" i="1" s="1"/>
  <c r="J620" i="1"/>
  <c r="J619" i="1"/>
  <c r="K561" i="1"/>
  <c r="L609" i="1"/>
  <c r="J611" i="1"/>
  <c r="K612" i="1" s="1"/>
  <c r="L604" i="1"/>
  <c r="J606" i="1"/>
  <c r="K607" i="1" s="1"/>
  <c r="L599" i="1"/>
  <c r="J601" i="1"/>
  <c r="K602" i="1" s="1"/>
  <c r="K599" i="1" s="1"/>
  <c r="L594" i="1"/>
  <c r="J596" i="1"/>
  <c r="K597" i="1" s="1"/>
  <c r="K594" i="1" s="1"/>
  <c r="L589" i="1"/>
  <c r="J591" i="1"/>
  <c r="K592" i="1" s="1"/>
  <c r="L579" i="1"/>
  <c r="J586" i="1"/>
  <c r="J585" i="1"/>
  <c r="J584" i="1"/>
  <c r="J583" i="1"/>
  <c r="J582" i="1"/>
  <c r="J581" i="1"/>
  <c r="K587" i="1" s="1"/>
  <c r="L573" i="1"/>
  <c r="J576" i="1"/>
  <c r="J575" i="1"/>
  <c r="K577" i="1" s="1"/>
  <c r="L568" i="1"/>
  <c r="M571" i="1"/>
  <c r="M568" i="1" s="1"/>
  <c r="J570" i="1"/>
  <c r="K571" i="1" s="1"/>
  <c r="K568" i="1" s="1"/>
  <c r="L562" i="1"/>
  <c r="J565" i="1"/>
  <c r="J564" i="1"/>
  <c r="K447" i="1"/>
  <c r="L554" i="1"/>
  <c r="J556" i="1"/>
  <c r="K557" i="1" s="1"/>
  <c r="K554" i="1" s="1"/>
  <c r="L549" i="1"/>
  <c r="J551" i="1"/>
  <c r="K552" i="1" s="1"/>
  <c r="K549" i="1" s="1"/>
  <c r="L543" i="1"/>
  <c r="J546" i="1"/>
  <c r="J545" i="1"/>
  <c r="L537" i="1"/>
  <c r="J540" i="1"/>
  <c r="J539" i="1"/>
  <c r="K541" i="1" s="1"/>
  <c r="L531" i="1"/>
  <c r="J534" i="1"/>
  <c r="J533" i="1"/>
  <c r="K535" i="1" s="1"/>
  <c r="K531" i="1" s="1"/>
  <c r="M525" i="1"/>
  <c r="L525" i="1"/>
  <c r="J528" i="1"/>
  <c r="J527" i="1"/>
  <c r="K529" i="1" s="1"/>
  <c r="M529" i="1" s="1"/>
  <c r="L519" i="1"/>
  <c r="M523" i="1"/>
  <c r="M519" i="1" s="1"/>
  <c r="J522" i="1"/>
  <c r="J521" i="1"/>
  <c r="K523" i="1" s="1"/>
  <c r="K519" i="1" s="1"/>
  <c r="L513" i="1"/>
  <c r="M517" i="1"/>
  <c r="M513" i="1" s="1"/>
  <c r="K517" i="1"/>
  <c r="K513" i="1" s="1"/>
  <c r="J516" i="1"/>
  <c r="J515" i="1"/>
  <c r="L507" i="1"/>
  <c r="J510" i="1"/>
  <c r="K511" i="1" s="1"/>
  <c r="K507" i="1" s="1"/>
  <c r="J509" i="1"/>
  <c r="L501" i="1"/>
  <c r="J504" i="1"/>
  <c r="K505" i="1" s="1"/>
  <c r="J503" i="1"/>
  <c r="L495" i="1"/>
  <c r="J498" i="1"/>
  <c r="J497" i="1"/>
  <c r="L489" i="1"/>
  <c r="J492" i="1"/>
  <c r="J491" i="1"/>
  <c r="K493" i="1" s="1"/>
  <c r="M493" i="1" s="1"/>
  <c r="M489" i="1" s="1"/>
  <c r="L483" i="1"/>
  <c r="K487" i="1"/>
  <c r="K483" i="1" s="1"/>
  <c r="J486" i="1"/>
  <c r="J485" i="1"/>
  <c r="M477" i="1"/>
  <c r="L477" i="1"/>
  <c r="K481" i="1"/>
  <c r="M481" i="1" s="1"/>
  <c r="J480" i="1"/>
  <c r="J479" i="1"/>
  <c r="L471" i="1"/>
  <c r="J474" i="1"/>
  <c r="J473" i="1"/>
  <c r="K475" i="1" s="1"/>
  <c r="K471" i="1" s="1"/>
  <c r="L465" i="1"/>
  <c r="J468" i="1"/>
  <c r="J467" i="1"/>
  <c r="K469" i="1" s="1"/>
  <c r="L460" i="1"/>
  <c r="J462" i="1"/>
  <c r="K463" i="1" s="1"/>
  <c r="L454" i="1"/>
  <c r="J457" i="1"/>
  <c r="J456" i="1"/>
  <c r="K458" i="1" s="1"/>
  <c r="L448" i="1"/>
  <c r="J451" i="1"/>
  <c r="J450" i="1"/>
  <c r="K452" i="1" s="1"/>
  <c r="M452" i="1" s="1"/>
  <c r="M448" i="1" s="1"/>
  <c r="K394" i="1"/>
  <c r="L439" i="1"/>
  <c r="K443" i="1"/>
  <c r="M443" i="1" s="1"/>
  <c r="M439" i="1" s="1"/>
  <c r="J442" i="1"/>
  <c r="J441" i="1"/>
  <c r="L433" i="1"/>
  <c r="K437" i="1"/>
  <c r="K433" i="1" s="1"/>
  <c r="J436" i="1"/>
  <c r="J435" i="1"/>
  <c r="L427" i="1"/>
  <c r="J430" i="1"/>
  <c r="J429" i="1"/>
  <c r="K431" i="1" s="1"/>
  <c r="L421" i="1"/>
  <c r="J424" i="1"/>
  <c r="J423" i="1"/>
  <c r="K425" i="1" s="1"/>
  <c r="L415" i="1"/>
  <c r="J418" i="1"/>
  <c r="J417" i="1"/>
  <c r="K419" i="1" s="1"/>
  <c r="L409" i="1"/>
  <c r="J412" i="1"/>
  <c r="J411" i="1"/>
  <c r="K413" i="1" s="1"/>
  <c r="K409" i="1" s="1"/>
  <c r="L403" i="1"/>
  <c r="J406" i="1"/>
  <c r="J405" i="1"/>
  <c r="K407" i="1" s="1"/>
  <c r="M407" i="1" s="1"/>
  <c r="M403" i="1" s="1"/>
  <c r="L397" i="1"/>
  <c r="J400" i="1"/>
  <c r="J399" i="1"/>
  <c r="K401" i="1" s="1"/>
  <c r="K397" i="1" s="1"/>
  <c r="M395" i="1"/>
  <c r="K321" i="1"/>
  <c r="L387" i="1"/>
  <c r="K390" i="1"/>
  <c r="J389" i="1"/>
  <c r="L382" i="1"/>
  <c r="J384" i="1"/>
  <c r="K385" i="1" s="1"/>
  <c r="M385" i="1" s="1"/>
  <c r="M382" i="1" s="1"/>
  <c r="M377" i="1"/>
  <c r="L377" i="1"/>
  <c r="J379" i="1"/>
  <c r="K380" i="1" s="1"/>
  <c r="M380" i="1" s="1"/>
  <c r="L372" i="1"/>
  <c r="K372" i="1"/>
  <c r="K375" i="1"/>
  <c r="M375" i="1" s="1"/>
  <c r="M372" i="1" s="1"/>
  <c r="J374" i="1"/>
  <c r="L367" i="1"/>
  <c r="J369" i="1"/>
  <c r="K370" i="1" s="1"/>
  <c r="M362" i="1"/>
  <c r="L362" i="1"/>
  <c r="M365" i="1"/>
  <c r="K365" i="1"/>
  <c r="K362" i="1" s="1"/>
  <c r="J364" i="1"/>
  <c r="L357" i="1"/>
  <c r="K360" i="1"/>
  <c r="M360" i="1" s="1"/>
  <c r="M357" i="1" s="1"/>
  <c r="J359" i="1"/>
  <c r="L352" i="1"/>
  <c r="K352" i="1"/>
  <c r="M355" i="1"/>
  <c r="M352" i="1" s="1"/>
  <c r="K355" i="1"/>
  <c r="J354" i="1"/>
  <c r="L347" i="1"/>
  <c r="K350" i="1"/>
  <c r="J349" i="1"/>
  <c r="M342" i="1"/>
  <c r="L342" i="1"/>
  <c r="K342" i="1"/>
  <c r="J344" i="1"/>
  <c r="K345" i="1" s="1"/>
  <c r="M345" i="1" s="1"/>
  <c r="L337" i="1"/>
  <c r="J339" i="1"/>
  <c r="K340" i="1" s="1"/>
  <c r="M340" i="1" s="1"/>
  <c r="M337" i="1" s="1"/>
  <c r="L332" i="1"/>
  <c r="K332" i="1"/>
  <c r="K335" i="1"/>
  <c r="M335" i="1" s="1"/>
  <c r="M332" i="1" s="1"/>
  <c r="J334" i="1"/>
  <c r="L327" i="1"/>
  <c r="J329" i="1"/>
  <c r="K330" i="1" s="1"/>
  <c r="L322" i="1"/>
  <c r="J324" i="1"/>
  <c r="K325" i="1" s="1"/>
  <c r="K122" i="1"/>
  <c r="L314" i="1"/>
  <c r="J316" i="1"/>
  <c r="K317" i="1" s="1"/>
  <c r="L309" i="1"/>
  <c r="J311" i="1"/>
  <c r="K312" i="1" s="1"/>
  <c r="L298" i="1"/>
  <c r="J306" i="1"/>
  <c r="J305" i="1"/>
  <c r="J304" i="1"/>
  <c r="J303" i="1"/>
  <c r="J302" i="1"/>
  <c r="J301" i="1"/>
  <c r="J300" i="1"/>
  <c r="L217"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L210" i="1"/>
  <c r="J214" i="1"/>
  <c r="J213" i="1"/>
  <c r="J212" i="1"/>
  <c r="L202" i="1"/>
  <c r="J207" i="1"/>
  <c r="J206" i="1"/>
  <c r="J205" i="1"/>
  <c r="J204" i="1"/>
  <c r="K208" i="1" s="1"/>
  <c r="K202" i="1" s="1"/>
  <c r="M195" i="1"/>
  <c r="L195" i="1"/>
  <c r="K195" i="1"/>
  <c r="K200" i="1"/>
  <c r="M200" i="1" s="1"/>
  <c r="J199" i="1"/>
  <c r="J198" i="1"/>
  <c r="J197" i="1"/>
  <c r="M185" i="1"/>
  <c r="L185" i="1"/>
  <c r="K185" i="1"/>
  <c r="J192" i="1"/>
  <c r="J191" i="1"/>
  <c r="J190" i="1"/>
  <c r="J189" i="1"/>
  <c r="J188" i="1"/>
  <c r="J187" i="1"/>
  <c r="K193" i="1" s="1"/>
  <c r="M193" i="1" s="1"/>
  <c r="L179" i="1"/>
  <c r="J182" i="1"/>
  <c r="J181" i="1"/>
  <c r="K183" i="1" s="1"/>
  <c r="L172" i="1"/>
  <c r="J176" i="1"/>
  <c r="J175" i="1"/>
  <c r="J174" i="1"/>
  <c r="K177" i="1" s="1"/>
  <c r="L167" i="1"/>
  <c r="K167" i="1"/>
  <c r="J169" i="1"/>
  <c r="K170" i="1" s="1"/>
  <c r="M170" i="1" s="1"/>
  <c r="M167" i="1" s="1"/>
  <c r="L162" i="1"/>
  <c r="J164" i="1"/>
  <c r="K165" i="1" s="1"/>
  <c r="M165" i="1" s="1"/>
  <c r="M162" i="1" s="1"/>
  <c r="L157" i="1"/>
  <c r="K160" i="1"/>
  <c r="M160" i="1" s="1"/>
  <c r="M157" i="1" s="1"/>
  <c r="J159" i="1"/>
  <c r="L152" i="1"/>
  <c r="J154" i="1"/>
  <c r="K155" i="1" s="1"/>
  <c r="M147" i="1"/>
  <c r="L147" i="1"/>
  <c r="M150" i="1"/>
  <c r="K150" i="1"/>
  <c r="K147" i="1" s="1"/>
  <c r="J149" i="1"/>
  <c r="L142" i="1"/>
  <c r="K145" i="1"/>
  <c r="M145" i="1" s="1"/>
  <c r="M142" i="1" s="1"/>
  <c r="J144" i="1"/>
  <c r="L135" i="1"/>
  <c r="K140" i="1"/>
  <c r="M140" i="1" s="1"/>
  <c r="M135" i="1" s="1"/>
  <c r="J139" i="1"/>
  <c r="J138" i="1"/>
  <c r="J137" i="1"/>
  <c r="L129" i="1"/>
  <c r="J132" i="1"/>
  <c r="J131" i="1"/>
  <c r="K133" i="1" s="1"/>
  <c r="L123" i="1"/>
  <c r="J126" i="1"/>
  <c r="K127" i="1" s="1"/>
  <c r="J125" i="1"/>
  <c r="K113" i="1"/>
  <c r="L114" i="1"/>
  <c r="M118" i="1"/>
  <c r="M114" i="1" s="1"/>
  <c r="L120" i="1" s="1"/>
  <c r="J117" i="1"/>
  <c r="J116" i="1"/>
  <c r="K118" i="1" s="1"/>
  <c r="K114" i="1" s="1"/>
  <c r="K4" i="1"/>
  <c r="L105" i="1"/>
  <c r="M108" i="1"/>
  <c r="M105" i="1" s="1"/>
  <c r="J107" i="1"/>
  <c r="K108" i="1" s="1"/>
  <c r="K105" i="1" s="1"/>
  <c r="L100" i="1"/>
  <c r="J102" i="1"/>
  <c r="K103" i="1" s="1"/>
  <c r="L95" i="1"/>
  <c r="K98" i="1"/>
  <c r="K95" i="1" s="1"/>
  <c r="J97" i="1"/>
  <c r="L90" i="1"/>
  <c r="J92" i="1"/>
  <c r="K93" i="1" s="1"/>
  <c r="K90" i="1" s="1"/>
  <c r="L85" i="1"/>
  <c r="J87" i="1"/>
  <c r="K88" i="1" s="1"/>
  <c r="L80" i="1"/>
  <c r="J82" i="1"/>
  <c r="K83" i="1" s="1"/>
  <c r="L75" i="1"/>
  <c r="J77" i="1"/>
  <c r="K78" i="1" s="1"/>
  <c r="K75" i="1" s="1"/>
  <c r="L70" i="1"/>
  <c r="K70" i="1"/>
  <c r="M73" i="1"/>
  <c r="M70" i="1" s="1"/>
  <c r="J72" i="1"/>
  <c r="K73" i="1" s="1"/>
  <c r="L65" i="1"/>
  <c r="J67" i="1"/>
  <c r="K68" i="1" s="1"/>
  <c r="K65" i="1" s="1"/>
  <c r="L60" i="1"/>
  <c r="J62" i="1"/>
  <c r="K63" i="1" s="1"/>
  <c r="L55" i="1"/>
  <c r="J57" i="1"/>
  <c r="K58" i="1" s="1"/>
  <c r="L50" i="1"/>
  <c r="J52" i="1"/>
  <c r="K53" i="1" s="1"/>
  <c r="K50" i="1" s="1"/>
  <c r="L45" i="1"/>
  <c r="K48" i="1"/>
  <c r="K45" i="1" s="1"/>
  <c r="J47" i="1"/>
  <c r="L40" i="1"/>
  <c r="J42" i="1"/>
  <c r="K43" i="1" s="1"/>
  <c r="L35" i="1"/>
  <c r="M38" i="1"/>
  <c r="M35" i="1" s="1"/>
  <c r="J37" i="1"/>
  <c r="K38" i="1" s="1"/>
  <c r="K35" i="1" s="1"/>
  <c r="L30" i="1"/>
  <c r="M33" i="1"/>
  <c r="M30" i="1" s="1"/>
  <c r="J32" i="1"/>
  <c r="K33" i="1" s="1"/>
  <c r="K30" i="1" s="1"/>
  <c r="L25" i="1"/>
  <c r="J27" i="1"/>
  <c r="K28" i="1" s="1"/>
  <c r="K25" i="1" s="1"/>
  <c r="L20" i="1"/>
  <c r="J22" i="1"/>
  <c r="K23" i="1" s="1"/>
  <c r="L15" i="1"/>
  <c r="J17" i="1"/>
  <c r="K18" i="1" s="1"/>
  <c r="L10" i="1"/>
  <c r="J12" i="1"/>
  <c r="K13" i="1" s="1"/>
  <c r="K10" i="1" s="1"/>
  <c r="L5" i="1"/>
  <c r="M8" i="1"/>
  <c r="M5" i="1" s="1"/>
  <c r="K8" i="1"/>
  <c r="K5" i="1" s="1"/>
  <c r="M133" i="1" l="1"/>
  <c r="M129" i="1" s="1"/>
  <c r="K129" i="1"/>
  <c r="K152" i="1"/>
  <c r="M155" i="1"/>
  <c r="M152" i="1" s="1"/>
  <c r="K367" i="1"/>
  <c r="M370" i="1"/>
  <c r="M367" i="1" s="1"/>
  <c r="K460" i="1"/>
  <c r="M463" i="1"/>
  <c r="M460" i="1" s="1"/>
  <c r="M577" i="1"/>
  <c r="M573" i="1" s="1"/>
  <c r="K573" i="1"/>
  <c r="M469" i="1"/>
  <c r="M465" i="1" s="1"/>
  <c r="K465" i="1"/>
  <c r="K314" i="1"/>
  <c r="M317" i="1"/>
  <c r="M314" i="1" s="1"/>
  <c r="K327" i="1"/>
  <c r="M330" i="1"/>
  <c r="M327" i="1" s="1"/>
  <c r="M431" i="1"/>
  <c r="M427" i="1" s="1"/>
  <c r="K427" i="1"/>
  <c r="K85" i="1"/>
  <c r="M88" i="1"/>
  <c r="M85" i="1" s="1"/>
  <c r="M120" i="1"/>
  <c r="M113" i="1" s="1"/>
  <c r="L113" i="1"/>
  <c r="K501" i="1"/>
  <c r="M505" i="1"/>
  <c r="M501" i="1" s="1"/>
  <c r="K123" i="1"/>
  <c r="M127" i="1"/>
  <c r="M123" i="1" s="1"/>
  <c r="K759" i="1"/>
  <c r="M762" i="1"/>
  <c r="M759" i="1" s="1"/>
  <c r="K999" i="1"/>
  <c r="M1002" i="1"/>
  <c r="M999" i="1" s="1"/>
  <c r="L1004" i="1" s="1"/>
  <c r="K40" i="1"/>
  <c r="M43" i="1"/>
  <c r="M40" i="1" s="1"/>
  <c r="K421" i="1"/>
  <c r="M425" i="1"/>
  <c r="M421" i="1" s="1"/>
  <c r="M602" i="1"/>
  <c r="M599" i="1" s="1"/>
  <c r="K724" i="1"/>
  <c r="M727" i="1"/>
  <c r="M724" i="1" s="1"/>
  <c r="K135" i="1"/>
  <c r="K296" i="1"/>
  <c r="K525" i="1"/>
  <c r="K604" i="1"/>
  <c r="M607" i="1"/>
  <c r="M604" i="1" s="1"/>
  <c r="K729" i="1"/>
  <c r="M732" i="1"/>
  <c r="M729" i="1" s="1"/>
  <c r="K848" i="1"/>
  <c r="M851" i="1"/>
  <c r="M848" i="1" s="1"/>
  <c r="K1007" i="1"/>
  <c r="M1011" i="1"/>
  <c r="M1007" i="1" s="1"/>
  <c r="K1217" i="1"/>
  <c r="M1220" i="1"/>
  <c r="M1217" i="1" s="1"/>
  <c r="K1510" i="1"/>
  <c r="M1513" i="1"/>
  <c r="M1510" i="1" s="1"/>
  <c r="K579" i="1"/>
  <c r="M587" i="1"/>
  <c r="M579" i="1" s="1"/>
  <c r="K694" i="1"/>
  <c r="M697" i="1"/>
  <c r="M694" i="1" s="1"/>
  <c r="K799" i="1"/>
  <c r="M802" i="1"/>
  <c r="M799" i="1" s="1"/>
  <c r="K881" i="1"/>
  <c r="M884" i="1"/>
  <c r="M881" i="1" s="1"/>
  <c r="K944" i="1"/>
  <c r="M950" i="1"/>
  <c r="M944" i="1" s="1"/>
  <c r="K1098" i="1"/>
  <c r="M1101" i="1"/>
  <c r="M1098" i="1" s="1"/>
  <c r="K1280" i="1"/>
  <c r="M1285" i="1"/>
  <c r="M1280" i="1" s="1"/>
  <c r="K1326" i="1"/>
  <c r="M1330" i="1"/>
  <c r="M1326" i="1" s="1"/>
  <c r="K1459" i="1"/>
  <c r="M1462" i="1"/>
  <c r="M1459" i="1" s="1"/>
  <c r="K172" i="1"/>
  <c r="M177" i="1"/>
  <c r="M172" i="1" s="1"/>
  <c r="K609" i="1"/>
  <c r="M612" i="1"/>
  <c r="M609" i="1" s="1"/>
  <c r="K734" i="1"/>
  <c r="M737" i="1"/>
  <c r="M734" i="1" s="1"/>
  <c r="K978" i="1"/>
  <c r="M982" i="1"/>
  <c r="M978" i="1" s="1"/>
  <c r="K1038" i="1"/>
  <c r="M1041" i="1"/>
  <c r="M1038" i="1" s="1"/>
  <c r="K1352" i="1"/>
  <c r="M1356" i="1"/>
  <c r="M1352" i="1" s="1"/>
  <c r="K1434" i="1"/>
  <c r="M1437" i="1"/>
  <c r="M1434" i="1" s="1"/>
  <c r="K1515" i="1"/>
  <c r="M1518" i="1"/>
  <c r="M1515" i="1" s="1"/>
  <c r="K1568" i="1"/>
  <c r="M1571" i="1"/>
  <c r="M1568" i="1" s="1"/>
  <c r="M511" i="1"/>
  <c r="M507" i="1" s="1"/>
  <c r="K1013" i="1"/>
  <c r="M1017" i="1"/>
  <c r="M1013" i="1" s="1"/>
  <c r="K1136" i="1"/>
  <c r="M1140" i="1"/>
  <c r="M1136" i="1" s="1"/>
  <c r="K1197" i="1"/>
  <c r="M1200" i="1"/>
  <c r="M1197" i="1" s="1"/>
  <c r="K1253" i="1"/>
  <c r="M1256" i="1"/>
  <c r="M1253" i="1" s="1"/>
  <c r="K1464" i="1"/>
  <c r="M1467" i="1"/>
  <c r="M1464" i="1" s="1"/>
  <c r="K1624" i="1"/>
  <c r="M1627" i="1"/>
  <c r="M1624" i="1" s="1"/>
  <c r="M48" i="1"/>
  <c r="M45" i="1" s="1"/>
  <c r="K157" i="1"/>
  <c r="M557" i="1"/>
  <c r="M554" i="1" s="1"/>
  <c r="K914" i="1"/>
  <c r="M917" i="1"/>
  <c r="M914" i="1" s="1"/>
  <c r="M78" i="1"/>
  <c r="M75" i="1" s="1"/>
  <c r="M28" i="1"/>
  <c r="M25" i="1" s="1"/>
  <c r="M53" i="1"/>
  <c r="M50" i="1" s="1"/>
  <c r="K162" i="1"/>
  <c r="M350" i="1"/>
  <c r="M347" i="1" s="1"/>
  <c r="K347" i="1"/>
  <c r="M475" i="1"/>
  <c r="M471" i="1" s="1"/>
  <c r="K489" i="1"/>
  <c r="M535" i="1"/>
  <c r="M531" i="1" s="1"/>
  <c r="K704" i="1"/>
  <c r="M707" i="1"/>
  <c r="M704" i="1" s="1"/>
  <c r="K952" i="1"/>
  <c r="M958" i="1"/>
  <c r="M952" i="1" s="1"/>
  <c r="M988" i="1"/>
  <c r="M984" i="1" s="1"/>
  <c r="K984" i="1"/>
  <c r="K1202" i="1"/>
  <c r="M1205" i="1"/>
  <c r="M1202" i="1" s="1"/>
  <c r="K1358" i="1"/>
  <c r="M1361" i="1"/>
  <c r="M1358" i="1" s="1"/>
  <c r="K100" i="1"/>
  <c r="M103" i="1"/>
  <c r="M100" i="1" s="1"/>
  <c r="K403" i="1"/>
  <c r="K448" i="1"/>
  <c r="K769" i="1"/>
  <c r="M772" i="1"/>
  <c r="M769" i="1" s="1"/>
  <c r="K1573" i="1"/>
  <c r="M1576" i="1"/>
  <c r="M1573" i="1" s="1"/>
  <c r="K566" i="1"/>
  <c r="K637" i="1"/>
  <c r="K744" i="1"/>
  <c r="M747" i="1"/>
  <c r="M744" i="1" s="1"/>
  <c r="K774" i="1"/>
  <c r="M777" i="1"/>
  <c r="M774" i="1" s="1"/>
  <c r="K891" i="1"/>
  <c r="M895" i="1"/>
  <c r="M891" i="1" s="1"/>
  <c r="K922" i="1"/>
  <c r="M925" i="1"/>
  <c r="M922" i="1" s="1"/>
  <c r="K1142" i="1"/>
  <c r="M1147" i="1"/>
  <c r="M1142" i="1" s="1"/>
  <c r="K1385" i="1"/>
  <c r="M1388" i="1"/>
  <c r="M1385" i="1" s="1"/>
  <c r="K1601" i="1"/>
  <c r="M1604" i="1"/>
  <c r="M1601" i="1" s="1"/>
  <c r="K179" i="1"/>
  <c r="M183" i="1"/>
  <c r="M179" i="1" s="1"/>
  <c r="K20" i="1"/>
  <c r="M23" i="1"/>
  <c r="M20" i="1" s="1"/>
  <c r="K382" i="1"/>
  <c r="K142" i="1"/>
  <c r="K1380" i="1"/>
  <c r="M1383" i="1"/>
  <c r="M1380" i="1" s="1"/>
  <c r="K1439" i="1"/>
  <c r="M1442" i="1"/>
  <c r="M1439" i="1" s="1"/>
  <c r="K55" i="1"/>
  <c r="M58" i="1"/>
  <c r="M55" i="1" s="1"/>
  <c r="L110" i="1" s="1"/>
  <c r="M390" i="1"/>
  <c r="M387" i="1" s="1"/>
  <c r="K387" i="1"/>
  <c r="K454" i="1"/>
  <c r="M458" i="1"/>
  <c r="M454" i="1" s="1"/>
  <c r="K537" i="1"/>
  <c r="M541" i="1"/>
  <c r="M537" i="1" s="1"/>
  <c r="K1111" i="1"/>
  <c r="M1114" i="1"/>
  <c r="M1111" i="1" s="1"/>
  <c r="K1230" i="1"/>
  <c r="M1233" i="1"/>
  <c r="M1230" i="1" s="1"/>
  <c r="L1390" i="1" s="1"/>
  <c r="K1475" i="1"/>
  <c r="M1478" i="1"/>
  <c r="M1475" i="1" s="1"/>
  <c r="K1043" i="1"/>
  <c r="M1046" i="1"/>
  <c r="M1043" i="1" s="1"/>
  <c r="M208" i="1"/>
  <c r="M202" i="1" s="1"/>
  <c r="K309" i="1"/>
  <c r="M312" i="1"/>
  <c r="M309" i="1" s="1"/>
  <c r="M413" i="1"/>
  <c r="M409" i="1" s="1"/>
  <c r="M437" i="1"/>
  <c r="M433" i="1" s="1"/>
  <c r="K499" i="1"/>
  <c r="K589" i="1"/>
  <c r="M592" i="1"/>
  <c r="M589" i="1" s="1"/>
  <c r="K643" i="1"/>
  <c r="M648" i="1"/>
  <c r="M643" i="1" s="1"/>
  <c r="K779" i="1"/>
  <c r="M782" i="1"/>
  <c r="M779" i="1" s="1"/>
  <c r="K927" i="1"/>
  <c r="M930" i="1"/>
  <c r="M927" i="1" s="1"/>
  <c r="K1078" i="1"/>
  <c r="M1081" i="1"/>
  <c r="M1078" i="1" s="1"/>
  <c r="K1263" i="1"/>
  <c r="M1266" i="1"/>
  <c r="M1263" i="1" s="1"/>
  <c r="K1363" i="1"/>
  <c r="M1367" i="1"/>
  <c r="M1363" i="1" s="1"/>
  <c r="K1525" i="1"/>
  <c r="M1528" i="1"/>
  <c r="M1525" i="1" s="1"/>
  <c r="K1606" i="1"/>
  <c r="M1609" i="1"/>
  <c r="M1606" i="1" s="1"/>
  <c r="L1616" i="1" s="1"/>
  <c r="K322" i="1"/>
  <c r="M325" i="1"/>
  <c r="M322" i="1" s="1"/>
  <c r="L392" i="1" s="1"/>
  <c r="K699" i="1"/>
  <c r="M702" i="1"/>
  <c r="M699" i="1" s="1"/>
  <c r="K739" i="1"/>
  <c r="M742" i="1"/>
  <c r="M739" i="1" s="1"/>
  <c r="K80" i="1"/>
  <c r="M83" i="1"/>
  <c r="M80" i="1" s="1"/>
  <c r="K674" i="1"/>
  <c r="M677" i="1"/>
  <c r="M674" i="1" s="1"/>
  <c r="K864" i="1"/>
  <c r="M867" i="1"/>
  <c r="M864" i="1" s="1"/>
  <c r="K1053" i="1"/>
  <c r="M1056" i="1"/>
  <c r="M1053" i="1" s="1"/>
  <c r="K1116" i="1"/>
  <c r="M1119" i="1"/>
  <c r="M1116" i="1" s="1"/>
  <c r="K1175" i="1"/>
  <c r="M1179" i="1"/>
  <c r="M1175" i="1" s="1"/>
  <c r="K1235" i="1"/>
  <c r="M1239" i="1"/>
  <c r="M1235" i="1" s="1"/>
  <c r="K1310" i="1"/>
  <c r="M1314" i="1"/>
  <c r="M1310" i="1" s="1"/>
  <c r="K60" i="1"/>
  <c r="M63" i="1"/>
  <c r="M60" i="1" s="1"/>
  <c r="K415" i="1"/>
  <c r="M419" i="1"/>
  <c r="M415" i="1" s="1"/>
  <c r="K714" i="1"/>
  <c r="M717" i="1"/>
  <c r="M714" i="1" s="1"/>
  <c r="K784" i="1"/>
  <c r="M787" i="1"/>
  <c r="M784" i="1" s="1"/>
  <c r="K900" i="1"/>
  <c r="M907" i="1"/>
  <c r="M900" i="1" s="1"/>
  <c r="L919" i="1" s="1"/>
  <c r="K932" i="1"/>
  <c r="M939" i="1"/>
  <c r="M932" i="1" s="1"/>
  <c r="K1083" i="1"/>
  <c r="M1086" i="1"/>
  <c r="M1083" i="1" s="1"/>
  <c r="K1268" i="1"/>
  <c r="M1271" i="1"/>
  <c r="M1268" i="1" s="1"/>
  <c r="K1419" i="1"/>
  <c r="M1422" i="1"/>
  <c r="M1419" i="1" s="1"/>
  <c r="K1634" i="1"/>
  <c r="M1637" i="1"/>
  <c r="M1634" i="1" s="1"/>
  <c r="L1644" i="1" s="1"/>
  <c r="K215" i="1"/>
  <c r="K477" i="1"/>
  <c r="K547" i="1"/>
  <c r="M597" i="1"/>
  <c r="M594" i="1" s="1"/>
  <c r="K679" i="1"/>
  <c r="M682" i="1"/>
  <c r="M679" i="1" s="1"/>
  <c r="K754" i="1"/>
  <c r="M757" i="1"/>
  <c r="M754" i="1" s="1"/>
  <c r="K869" i="1"/>
  <c r="M873" i="1"/>
  <c r="M869" i="1" s="1"/>
  <c r="K1058" i="1"/>
  <c r="M1061" i="1"/>
  <c r="M1058" i="1" s="1"/>
  <c r="K1152" i="1"/>
  <c r="M1155" i="1"/>
  <c r="M1152" i="1" s="1"/>
  <c r="L1157" i="1" s="1"/>
  <c r="K719" i="1"/>
  <c r="M722" i="1"/>
  <c r="M719" i="1" s="1"/>
  <c r="K814" i="1"/>
  <c r="M817" i="1"/>
  <c r="M814" i="1" s="1"/>
  <c r="K841" i="1"/>
  <c r="M846" i="1"/>
  <c r="M841" i="1" s="1"/>
  <c r="K966" i="1"/>
  <c r="M970" i="1"/>
  <c r="M966" i="1" s="1"/>
  <c r="M1245" i="1"/>
  <c r="M1241" i="1" s="1"/>
  <c r="K1241" i="1"/>
  <c r="K1398" i="1"/>
  <c r="M1401" i="1"/>
  <c r="M1398" i="1" s="1"/>
  <c r="K1424" i="1"/>
  <c r="M1427" i="1"/>
  <c r="M1424" i="1" s="1"/>
  <c r="K1639" i="1"/>
  <c r="M1642" i="1"/>
  <c r="M1639" i="1" s="1"/>
  <c r="M68" i="1"/>
  <c r="M65" i="1" s="1"/>
  <c r="K684" i="1"/>
  <c r="M687" i="1"/>
  <c r="M684" i="1" s="1"/>
  <c r="K1558" i="1"/>
  <c r="M1561" i="1"/>
  <c r="M1558" i="1" s="1"/>
  <c r="M13" i="1"/>
  <c r="M10" i="1" s="1"/>
  <c r="M93" i="1"/>
  <c r="M90" i="1" s="1"/>
  <c r="K337" i="1"/>
  <c r="K439" i="1"/>
  <c r="K1485" i="1"/>
  <c r="M1488" i="1"/>
  <c r="M1485" i="1" s="1"/>
  <c r="K357" i="1"/>
  <c r="K623" i="1"/>
  <c r="M629" i="1"/>
  <c r="M623" i="1" s="1"/>
  <c r="K875" i="1"/>
  <c r="M879" i="1"/>
  <c r="M875" i="1" s="1"/>
  <c r="K1126" i="1"/>
  <c r="M1129" i="1"/>
  <c r="M1126" i="1" s="1"/>
  <c r="K1187" i="1"/>
  <c r="M1190" i="1"/>
  <c r="M1187" i="1" s="1"/>
  <c r="K1345" i="1"/>
  <c r="M1350" i="1"/>
  <c r="M1345" i="1" s="1"/>
  <c r="K1403" i="1"/>
  <c r="M1406" i="1"/>
  <c r="M1403" i="1" s="1"/>
  <c r="K15" i="1"/>
  <c r="M18" i="1"/>
  <c r="M15" i="1" s="1"/>
  <c r="K307" i="1"/>
  <c r="K377" i="1"/>
  <c r="M401" i="1"/>
  <c r="M397" i="1" s="1"/>
  <c r="M552" i="1"/>
  <c r="M549" i="1" s="1"/>
  <c r="K689" i="1"/>
  <c r="M692" i="1"/>
  <c r="M689" i="1" s="1"/>
  <c r="K794" i="1"/>
  <c r="M797" i="1"/>
  <c r="M794" i="1" s="1"/>
  <c r="K822" i="1"/>
  <c r="M826" i="1"/>
  <c r="M822" i="1" s="1"/>
  <c r="K972" i="1"/>
  <c r="M976" i="1"/>
  <c r="M972" i="1" s="1"/>
  <c r="K1093" i="1"/>
  <c r="M1096" i="1"/>
  <c r="M1093" i="1" s="1"/>
  <c r="K1162" i="1"/>
  <c r="M1167" i="1"/>
  <c r="M1162" i="1" s="1"/>
  <c r="K1298" i="1"/>
  <c r="M1303" i="1"/>
  <c r="M1298" i="1" s="1"/>
  <c r="K1321" i="1"/>
  <c r="M1324" i="1"/>
  <c r="M1321" i="1" s="1"/>
  <c r="K853" i="1"/>
  <c r="K1023" i="1"/>
  <c r="K1063" i="1"/>
  <c r="K1103" i="1"/>
  <c r="K1444" i="1"/>
  <c r="K1495" i="1"/>
  <c r="K1535" i="1"/>
  <c r="K1586" i="1"/>
  <c r="M98" i="1"/>
  <c r="M95" i="1" s="1"/>
  <c r="M487" i="1"/>
  <c r="M483" i="1" s="1"/>
  <c r="M621" i="1"/>
  <c r="M617" i="1" s="1"/>
  <c r="L655" i="1" s="1"/>
  <c r="M635" i="1"/>
  <c r="M631" i="1" s="1"/>
  <c r="M661" i="1"/>
  <c r="M658" i="1" s="1"/>
  <c r="L663" i="1" s="1"/>
  <c r="M672" i="1"/>
  <c r="M669" i="1" s="1"/>
  <c r="M712" i="1"/>
  <c r="M709" i="1" s="1"/>
  <c r="M752" i="1"/>
  <c r="M749" i="1" s="1"/>
  <c r="M792" i="1"/>
  <c r="M789" i="1" s="1"/>
  <c r="M912" i="1"/>
  <c r="M909" i="1" s="1"/>
  <c r="M1134" i="1"/>
  <c r="M1131" i="1" s="1"/>
  <c r="M1195" i="1"/>
  <c r="M1192" i="1" s="1"/>
  <c r="M1261" i="1"/>
  <c r="M1258" i="1" s="1"/>
  <c r="M1343" i="1"/>
  <c r="M1339" i="1" s="1"/>
  <c r="M1396" i="1"/>
  <c r="M1393" i="1" s="1"/>
  <c r="M1566" i="1"/>
  <c r="M1563" i="1" s="1"/>
  <c r="M862" i="1"/>
  <c r="M858" i="1" s="1"/>
  <c r="M889" i="1"/>
  <c r="M886" i="1" s="1"/>
  <c r="M994" i="1"/>
  <c r="M990" i="1" s="1"/>
  <c r="M1124" i="1"/>
  <c r="M1121" i="1" s="1"/>
  <c r="M1251" i="1"/>
  <c r="M1247" i="1" s="1"/>
  <c r="M1278" i="1"/>
  <c r="M1273" i="1" s="1"/>
  <c r="M1319" i="1"/>
  <c r="M1316" i="1" s="1"/>
  <c r="M1556" i="1"/>
  <c r="M1553" i="1" s="1"/>
  <c r="L1578" i="1" s="1"/>
  <c r="M653" i="1"/>
  <c r="M650" i="1" s="1"/>
  <c r="M839" i="1"/>
  <c r="M836" i="1" s="1"/>
  <c r="M1036" i="1"/>
  <c r="M1033" i="1" s="1"/>
  <c r="L1108" i="1" s="1"/>
  <c r="M1076" i="1"/>
  <c r="M1073" i="1" s="1"/>
  <c r="M1051" i="1"/>
  <c r="M1048" i="1" s="1"/>
  <c r="M1091" i="1"/>
  <c r="M1088" i="1" s="1"/>
  <c r="L1022" i="1" l="1"/>
  <c r="M1108" i="1"/>
  <c r="M1022" i="1" s="1"/>
  <c r="L1224" i="1"/>
  <c r="M1390" i="1"/>
  <c r="M1224" i="1" s="1"/>
  <c r="L1580" i="1"/>
  <c r="M1616" i="1"/>
  <c r="M1580" i="1" s="1"/>
  <c r="L1618" i="1"/>
  <c r="M1644" i="1"/>
  <c r="M1618" i="1" s="1"/>
  <c r="M110" i="1"/>
  <c r="M4" i="1" s="1"/>
  <c r="L4" i="1"/>
  <c r="L657" i="1"/>
  <c r="M663" i="1"/>
  <c r="M657" i="1" s="1"/>
  <c r="K298" i="1"/>
  <c r="M307" i="1"/>
  <c r="M298" i="1" s="1"/>
  <c r="L319" i="1" s="1"/>
  <c r="L1550" i="1"/>
  <c r="L1552" i="1"/>
  <c r="M1578" i="1"/>
  <c r="M1552" i="1" s="1"/>
  <c r="L1181" i="1"/>
  <c r="L960" i="1"/>
  <c r="L998" i="1"/>
  <c r="M1004" i="1"/>
  <c r="M998" i="1" s="1"/>
  <c r="L996" i="1"/>
  <c r="L899" i="1"/>
  <c r="M919" i="1"/>
  <c r="M899" i="1" s="1"/>
  <c r="L1149" i="1"/>
  <c r="L616" i="1"/>
  <c r="M655" i="1"/>
  <c r="M616" i="1" s="1"/>
  <c r="L1469" i="1"/>
  <c r="K543" i="1"/>
  <c r="M547" i="1"/>
  <c r="M543" i="1" s="1"/>
  <c r="L897" i="1"/>
  <c r="L1222" i="1"/>
  <c r="K562" i="1"/>
  <c r="M566" i="1"/>
  <c r="M562" i="1" s="1"/>
  <c r="L614" i="1" s="1"/>
  <c r="K210" i="1"/>
  <c r="M215" i="1"/>
  <c r="M210" i="1" s="1"/>
  <c r="K495" i="1"/>
  <c r="M499" i="1"/>
  <c r="M495" i="1" s="1"/>
  <c r="L559" i="1" s="1"/>
  <c r="K217" i="1"/>
  <c r="M296" i="1"/>
  <c r="M217" i="1" s="1"/>
  <c r="L321" i="1"/>
  <c r="M392" i="1"/>
  <c r="M321" i="1" s="1"/>
  <c r="L1151" i="1"/>
  <c r="M1157" i="1"/>
  <c r="M1151" i="1" s="1"/>
  <c r="L941" i="1"/>
  <c r="L445" i="1"/>
  <c r="L819" i="1"/>
  <c r="L1019" i="1"/>
  <c r="L122" i="1" l="1"/>
  <c r="M319" i="1"/>
  <c r="M122" i="1" s="1"/>
  <c r="L447" i="1"/>
  <c r="M559" i="1"/>
  <c r="M447" i="1" s="1"/>
  <c r="L1474" i="1"/>
  <c r="M1550" i="1"/>
  <c r="M1474" i="1" s="1"/>
  <c r="L1646" i="1" s="1"/>
  <c r="L921" i="1"/>
  <c r="M941" i="1"/>
  <c r="M921" i="1" s="1"/>
  <c r="L1110" i="1"/>
  <c r="M1149" i="1"/>
  <c r="M1110" i="1" s="1"/>
  <c r="L1392" i="1"/>
  <c r="M1469" i="1"/>
  <c r="M1392" i="1" s="1"/>
  <c r="L965" i="1"/>
  <c r="M996" i="1"/>
  <c r="M965" i="1" s="1"/>
  <c r="L561" i="1"/>
  <c r="M614" i="1"/>
  <c r="M561" i="1" s="1"/>
  <c r="M960" i="1"/>
  <c r="M943" i="1" s="1"/>
  <c r="L943" i="1"/>
  <c r="L1006" i="1"/>
  <c r="M1019" i="1"/>
  <c r="M1006" i="1" s="1"/>
  <c r="L1161" i="1"/>
  <c r="M1181" i="1"/>
  <c r="M1161" i="1" s="1"/>
  <c r="L668" i="1"/>
  <c r="M819" i="1"/>
  <c r="M668" i="1" s="1"/>
  <c r="L1186" i="1"/>
  <c r="M1222" i="1"/>
  <c r="M1186" i="1" s="1"/>
  <c r="L1159" i="1"/>
  <c r="M445" i="1"/>
  <c r="M394" i="1" s="1"/>
  <c r="L394" i="1"/>
  <c r="L821" i="1"/>
  <c r="M897" i="1"/>
  <c r="M821" i="1" s="1"/>
  <c r="L962" i="1" l="1"/>
  <c r="L1471" i="1"/>
  <c r="L1473" i="1"/>
  <c r="M1646" i="1"/>
  <c r="M1473" i="1" s="1"/>
  <c r="L1021" i="1"/>
  <c r="M1159" i="1"/>
  <c r="M1021" i="1" s="1"/>
  <c r="L1183" i="1" s="1"/>
  <c r="L665" i="1"/>
  <c r="L964" i="1" l="1"/>
  <c r="M1183" i="1"/>
  <c r="M964" i="1" s="1"/>
  <c r="L112" i="1"/>
  <c r="M665" i="1"/>
  <c r="M112" i="1" s="1"/>
  <c r="L1185" i="1"/>
  <c r="M1471" i="1"/>
  <c r="M1185" i="1" s="1"/>
  <c r="L667" i="1"/>
  <c r="M962" i="1"/>
  <c r="M667" i="1" s="1"/>
  <c r="L1648" i="1" l="1"/>
  <c r="M16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Martinez</author>
  </authors>
  <commentList>
    <comment ref="A3" authorId="0" shapeId="0" xr:uid="{6D0C0729-EF9B-4DC6-91BB-6C2B2B16F6A7}">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1E7DA06C-BD59-421A-8CA2-9ED5D3F88069}">
      <text>
        <r>
          <rPr>
            <b/>
            <sz val="9"/>
            <color indexed="81"/>
            <rFont val="Tahoma"/>
            <family val="2"/>
          </rPr>
          <t>Naturaleza del concepto (ver menú contextual)</t>
        </r>
      </text>
    </comment>
    <comment ref="C3" authorId="0" shapeId="0" xr:uid="{4BC6174D-BE1B-41EF-9F15-C88DA68E55F3}">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C8819E21-60D3-406E-83DB-CFDE2899FBFD}">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14BDA8E2-FE99-4F4D-ABC8-0ED92E9FBA82}">
      <text>
        <r>
          <rPr>
            <b/>
            <sz val="9"/>
            <color indexed="81"/>
            <rFont val="Tahoma"/>
            <family val="2"/>
          </rPr>
          <t>Descripción corta de la línea de medición</t>
        </r>
      </text>
    </comment>
    <comment ref="F3" authorId="0" shapeId="0" xr:uid="{C5967168-0EFB-4D8B-8361-AA447EB69D6B}">
      <text>
        <r>
          <rPr>
            <b/>
            <sz val="9"/>
            <color indexed="81"/>
            <rFont val="Tahoma"/>
            <family val="2"/>
          </rPr>
          <t>Columna A: Número de unidades iguales de la línea de medición</t>
        </r>
      </text>
    </comment>
    <comment ref="G3" authorId="0" shapeId="0" xr:uid="{A0684E0B-6804-4E99-BCF5-6E32A24B3FB2}">
      <text>
        <r>
          <rPr>
            <b/>
            <sz val="9"/>
            <color indexed="81"/>
            <rFont val="Tahoma"/>
            <family val="2"/>
          </rPr>
          <t>Columna B: Longitud de la línea de medición</t>
        </r>
      </text>
    </comment>
    <comment ref="H3" authorId="0" shapeId="0" xr:uid="{87E4B349-DEEA-46D4-8426-ECA6796FEB07}">
      <text>
        <r>
          <rPr>
            <b/>
            <sz val="9"/>
            <color indexed="81"/>
            <rFont val="Tahoma"/>
            <family val="2"/>
          </rPr>
          <t>Columna C: Anchura de la línea de medición</t>
        </r>
      </text>
    </comment>
    <comment ref="I3" authorId="0" shapeId="0" xr:uid="{F2E27038-DB68-4149-B9D2-798C5887E554}">
      <text>
        <r>
          <rPr>
            <b/>
            <sz val="9"/>
            <color indexed="81"/>
            <rFont val="Tahoma"/>
            <family val="2"/>
          </rPr>
          <t>Columna D: Altura de la línea de medición</t>
        </r>
      </text>
    </comment>
    <comment ref="J3" authorId="0" shapeId="0" xr:uid="{358BFCB6-53E6-4E87-A920-89B203274C27}">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60541314-5832-4069-A29F-D9B8EBBFA664}">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76C68CC0-EC92-421E-9A7E-89319C8DB1C1}">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3" authorId="0" shapeId="0" xr:uid="{047D0887-235A-4930-8B15-5C7E44BABAC8}">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<sst xmlns="http://schemas.openxmlformats.org/spreadsheetml/2006/main" count="2267" uniqueCount="1268">
  <si>
    <t>Presupuesto</t>
  </si>
  <si>
    <t>Código</t>
  </si>
  <si>
    <t>Nat</t>
  </si>
  <si>
    <t>Ud</t>
  </si>
  <si>
    <t>Resumen</t>
  </si>
  <si>
    <t>Comentario</t>
  </si>
  <si>
    <t>N</t>
  </si>
  <si>
    <t>Longitud</t>
  </si>
  <si>
    <t>Anchura</t>
  </si>
  <si>
    <t>Altura</t>
  </si>
  <si>
    <t>Cantidad</t>
  </si>
  <si>
    <t>CanPres</t>
  </si>
  <si>
    <t>Pres</t>
  </si>
  <si>
    <t>ImpPres</t>
  </si>
  <si>
    <t>INST01</t>
  </si>
  <si>
    <t>Capítulo</t>
  </si>
  <si>
    <t/>
  </si>
  <si>
    <t>VENTILACION APARCAMIENTO</t>
  </si>
  <si>
    <t>1138792</t>
  </si>
  <si>
    <t>Partida</t>
  </si>
  <si>
    <t>u</t>
  </si>
  <si>
    <t>Ventilador helicoidal 400°C/2h, 400V, SODECA mod. CJTHT-80-6T-2-F-400 230/400V. IE3</t>
  </si>
  <si>
    <t>Ventilador helicoidal tubular, 300°C/1h, 400V, 16830m3/h, S&amp;P mod. THGT/4-630-6/CK-1,5 F-300 o similar.
Incluso elementos antivibratorios, elementos de fijación y accesorios.</t>
  </si>
  <si>
    <t>Total 1138792</t>
  </si>
  <si>
    <t>1024046</t>
  </si>
  <si>
    <t>Cuadro de control SODECA FMC-C-501</t>
  </si>
  <si>
    <t>Cuadro de control SODECA FMC-C-501, totalmente instalado, conectado y programado. Regulación de caudal según valores de CO.</t>
  </si>
  <si>
    <t>Total 1024046</t>
  </si>
  <si>
    <t>1024050</t>
  </si>
  <si>
    <t>Sensor de CO mod. FM-DP500</t>
  </si>
  <si>
    <t>Sensor de CO mod. FM-DP500, totalmente instalado y conectado.</t>
  </si>
  <si>
    <t>Total 1024050</t>
  </si>
  <si>
    <t>IOD030</t>
  </si>
  <si>
    <t>m</t>
  </si>
  <si>
    <t>Cableado SO2Z1-K (AS+) 2x1,5 mm2</t>
  </si>
  <si>
    <t>Cableado formado por cable bipolar SO2Z1-K (AS+), reacción al fuego clase Cca-s1b,d1,a1, con conductor multifilar de cobre clase 5 (-K) de 2x1,5 mm² de sección, con aislamiento de compuesto polímero a base de elastómero vulcanizado libre de halógenos con baja emisión de humos y gases corrosivos (S), pantalla de cinta de aluminio y poliéster (O2) con conductor de drenaje de cobre estañado y cubierta externa de compuesto termoplástico a base de poliolefina libre de halógenos con baja emisión de humos y gases corrosivos (Z1), siendo su tensión asignada de 300/500 V. Incluso cuantos accesorios sean necesarios para su correcta instalación.
Incluye: Tendido de cables.
Criterio de medición de proyecto: Longitud medida según documentación gráfica de Proyecto.
Criterio de medición de obra: Se medirá la longitud realmente ejecutada según especificaciones de Proyecto.</t>
  </si>
  <si>
    <t>SENSORES CO</t>
  </si>
  <si>
    <t>Total IOD030</t>
  </si>
  <si>
    <t>IEO010</t>
  </si>
  <si>
    <t>Canalización.</t>
  </si>
  <si>
    <t>Canalización de tubo rígido de PVC, enchufable, curvable en caliente, de color gris RAL 7035, de 50 mm de diámetro nominal, resistencia a la compresión 750 N, resistencia al impacto 2 julios, con grado de protección IP44. Instalación fija en superficie.
Incluye: Replanteo. Colocación y fijación del tubo.
Criterio de medición de proyecto: Longitud medida según documentación gráfica de Proyecto.
Criterio de medición de obra: Se medirá la longitud realmente ejecutada según especificaciones de Proyecto.</t>
  </si>
  <si>
    <t>Total IEO010</t>
  </si>
  <si>
    <t>PA-01</t>
  </si>
  <si>
    <t>Partida alzada de caja de acero galvanizado para instalacion de dos ventiladores y reja exterior</t>
  </si>
  <si>
    <t>Partida alzada de formación de caja de acero galvanizado para instalacion de dos ventiladores y reja exterior, de dimensiones aproximadas 2000x1000x1000mm. 
Incluye soportación en techo y material auxiliar.</t>
  </si>
  <si>
    <t>Total PA-01</t>
  </si>
  <si>
    <t>ICR015a</t>
  </si>
  <si>
    <t>Conducto circular acero galvanizado de 1250mm de diámetro</t>
  </si>
  <si>
    <t>Conducto circular de pared simple helicoidal de acero galvanizado, de 1250 mm de diámetro y 1 mm de espesor, con refuerzos, suministrado en tramos de 3 ó 5 m, para instalaciones de ventilación y climatización.
El conducto cumplirá E300 60.
Totalmente instalado y funcionando.
Incluye accesorios de montaje y elementos de fijación.</t>
  </si>
  <si>
    <t>Total ICR015a</t>
  </si>
  <si>
    <t>ICR015b</t>
  </si>
  <si>
    <t>Conducto circular acero galvanizado de 625mm de diámetro</t>
  </si>
  <si>
    <t>Conducto circular de pared simple helicoidal de acero galvanizado, de 625 mm de diámetro y 1 mm de espesor, con refuerzos, suministrado en tramos de 3 ó 5 m, para instalaciones de ventilación y climatización. 
El conducto cumplirá E300 60.
Totalmente instalado y funcionando.
Incluye accesorios de montaje y elementos de fijación.</t>
  </si>
  <si>
    <t>Total ICR015b</t>
  </si>
  <si>
    <t>ICR015c</t>
  </si>
  <si>
    <t>Conducto circular acero galvanizado de 700mm de diámetro</t>
  </si>
  <si>
    <t>Conducto circular de pared simple helicoidal de acero galvanizado, de 700 mm de diámetro y 1 mm de espesor, con refuerzos, suministrado en tramos de 3 ó 5 m, para instalaciones de ventilación y climatización. 
El conducto cumplirá E300 60.
Totalmente instalado y funcionando.
Incluye accesorios de montaje y elementos de fijación.</t>
  </si>
  <si>
    <t>Total ICR015c</t>
  </si>
  <si>
    <t>ICR015d</t>
  </si>
  <si>
    <t>Conducto circular acero galvanizado de 800mm de diámetro</t>
  </si>
  <si>
    <t>Conducto circular de pared simple helicoidal de acero galvanizado, de 800 mm de diámetro y 1 mm de espesor, con refuerzos, suministrado en tramos de 3 ó 5 m, para instalaciones de ventilación y climatización. 
El conducto cumplirá E300 60.
Totalmente instalado y funcionando.
Incluye accesorios de montaje y elementos de fijación.</t>
  </si>
  <si>
    <t>Total ICR015d</t>
  </si>
  <si>
    <t>ICR015e</t>
  </si>
  <si>
    <t>Conducto circular acero galvanizado de 850mm de diámetro</t>
  </si>
  <si>
    <t>Conducto circular de pared simple helicoidal de acero galvanizado, de 850 mm de diámetro y 1 mm de espesor, con refuerzos, suministrado en tramos de 3 ó 5 m, para instalaciones de ventilación y climatización. 
El conducto cumplirá E300 60.
Totalmente instalado y funcionando.
Incluye accesorios de montaje y elementos de fijación.</t>
  </si>
  <si>
    <t>Total ICR015e</t>
  </si>
  <si>
    <t>ICR016a</t>
  </si>
  <si>
    <t>Tolva excéntrica de acero galvanizado, de 1250 mm de diámetro en la conexión circular y 2000x1000 mm en la conexión rectangular.</t>
  </si>
  <si>
    <t>Tolva excéntrica de acero galvanizado, de 1250 mm de diámetro en la conexión circular y 2000x1000 mm en la conexión rectangular.
Incluye soportación y material auxiliar.</t>
  </si>
  <si>
    <t>Total ICR016a</t>
  </si>
  <si>
    <t>ICR016b</t>
  </si>
  <si>
    <t>Codo 90° para conducto circular de acero galvanizado, de 700 mm de diámetro.</t>
  </si>
  <si>
    <t>Codo 90° para conducto circular de acero galvanizado, de 700 mm de diámetro.
Incluye soportación y material auxiliar.</t>
  </si>
  <si>
    <t>Total ICR016b</t>
  </si>
  <si>
    <t>ICR016c</t>
  </si>
  <si>
    <t>Te simple 90° para conducto circular de acero galvanizado, de 1250 mm de diámetro.</t>
  </si>
  <si>
    <t>Te simple 90° para conducto circular de acero galvanizado, de 1250 mm de diámetro.
Incluye soportación y material auxiliar.</t>
  </si>
  <si>
    <t>Total ICR016c</t>
  </si>
  <si>
    <t>ICR016d</t>
  </si>
  <si>
    <t>Reducción concéntrica de 800 mm para conducto circular de acero galvanizado de 1250 mm de diámetro.</t>
  </si>
  <si>
    <t>Total ICR016d</t>
  </si>
  <si>
    <t>ICR016e</t>
  </si>
  <si>
    <t>Reducción concéntrica de 850 mm para conducto circular de acero galvanizado de 1250 mm de diámetro.</t>
  </si>
  <si>
    <t>Total ICR016e</t>
  </si>
  <si>
    <t>ICR016f</t>
  </si>
  <si>
    <t>Reducción concéntrica de 700 mm para conducto circular de acero galvanizado de 1250 mm de diámetro.</t>
  </si>
  <si>
    <t>Total ICR016f</t>
  </si>
  <si>
    <t>ICR016g</t>
  </si>
  <si>
    <t>Reducción concéntrica de 700 mm para conducto circular de acero galvanizado de 850 mm de diámetro.</t>
  </si>
  <si>
    <t>Total ICR016g</t>
  </si>
  <si>
    <t>ICR016h</t>
  </si>
  <si>
    <t>Reducción concéntrica de 625 mm para conducto circular de acero galvanizado de 800 mm de diámetro.</t>
  </si>
  <si>
    <t>Total ICR016h</t>
  </si>
  <si>
    <t>ICR050</t>
  </si>
  <si>
    <t>Rejilla de retorno para conducto circular de 1225x225 mm</t>
  </si>
  <si>
    <t>Rejilla de retorno, para conducto circular, de chapa de acero galvanizado, superficie estándar galvanizada, con lamas verticales regulables individualmente, de 1225x225 mm, fijación mediante tornillos vistos, montada en conducto metálico circular. Incluso accesorios de montaje y elementos de fijación.</t>
  </si>
  <si>
    <t>Total ICR050</t>
  </si>
  <si>
    <t>ICR070</t>
  </si>
  <si>
    <t xml:space="preserve"> Rejilla de intemperia 2000x1000 mm</t>
  </si>
  <si>
    <t>Rejilla de intemperie para instalaciones de ventilación, marco frontal y lamas de chapa perfilada de acero galvanizado, de 2000x990 mm, tela metálica de acero galvanizado con malla de 20x20 mm. Incluso accesorios de montaje y elementos de fijación.</t>
  </si>
  <si>
    <t>Total ICR070</t>
  </si>
  <si>
    <t>Total INST01</t>
  </si>
  <si>
    <t>INST02</t>
  </si>
  <si>
    <t>ELECTRICIDAD</t>
  </si>
  <si>
    <t>INST02.00</t>
  </si>
  <si>
    <t>ACOMETIDA</t>
  </si>
  <si>
    <t>DOICA01</t>
  </si>
  <si>
    <t>Adecuación centro de transformación existente</t>
  </si>
  <si>
    <t>Realización de trabajos varios para el mantenimiento preventivo de instalación eléctrica en Alta Tensión formada por un centro de recepción y medida con 1 transformador de potencia. Se incluye la realizació de una visita con periodicidad ANUAL con actuaciones específicas aplicables en cumplimiento del vigente Reglamento Electrotécnico para Alta Tensión.Se incluye los tramites y gestiones para la realizacíon de la Inspeccíon Periódica Reglamentaria Trianual, por parte de una Entidad de Inspección y Control, de la instalación eléctrica en Alta Tensión (AT), así como la confección y tramitación de la documentación técnica para la realización de cambio de nombre de la instalación. No se incluye los trabajos de descargo, ni los materiales a reponer ó sustituir, estos se valoraran a parte previa presentación de un presupuesto y la justificacíon de su necesidad a la DF.</t>
  </si>
  <si>
    <t>ADECUACIÓN NORMATIVA CT EXISTENTE</t>
  </si>
  <si>
    <t>Total DOICA01</t>
  </si>
  <si>
    <t>Total INST02.00</t>
  </si>
  <si>
    <t>INST02.01</t>
  </si>
  <si>
    <t>CABLEADO</t>
  </si>
  <si>
    <t>IEH012_1X240</t>
  </si>
  <si>
    <t>Cable eléctrico de 0,6/1 kV de tensión nominal.</t>
  </si>
  <si>
    <t>Cable unipolar RZ1-K (AS), siendo su tensión asignada de 0,6/1 kV, reacción al fuego clase Cca-s1b,d1,a1, con conductor de cobre clase 5 (-K) de 240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</si>
  <si>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Total IEH012_1X240</t>
  </si>
  <si>
    <t>IEH012_1X120</t>
  </si>
  <si>
    <t>Cable unipolar RZ1-K (AS), siendo su tensión asignada de 0,6/1 kV, reacción al fuego clase Cca-s1b,d1,a1, con conductor de cobre clase 5 (-K) de 120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</si>
  <si>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DERIVACIÓN INDIVIDUAL TT</t>
  </si>
  <si>
    <t>Total IEH012_1X120</t>
  </si>
  <si>
    <t>IEH012_1X70</t>
  </si>
  <si>
    <t>Cable unipolar RZ1-K (AS), siendo su tensión asignada de 0,6/1 kV, reacción al fuego clase Cca-s1b,d1,a1, con conductor de cobre clase 5 (-K) de 70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</si>
  <si>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SC CUBIERTA</t>
  </si>
  <si>
    <t>Total IEH012_1X70</t>
  </si>
  <si>
    <t>IEH012_1X50</t>
  </si>
  <si>
    <t>Cable unipolar RZ1-K (AS), siendo su tensión asignada de 0,6/1 kV, reacción al fuego clase Cca-s1b,d1,a1, con conductor de cobre clase 5 (-K) de 50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</si>
  <si>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Total IEH012_1X50</t>
  </si>
  <si>
    <t>IEH012_1X35</t>
  </si>
  <si>
    <t>Cable unipolar RZ1-K (AS), siendo su tensión asignada de 0,6/1 kV, reacción al fuego clase Cca-s1b,d1,a1, con conductor de cobre clase 5 (-K) de 35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</si>
  <si>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BATERIA CONDENSADORES NEUTRO + TT</t>
  </si>
  <si>
    <t>Total IEH012_1X35</t>
  </si>
  <si>
    <t>IEH012_1X25</t>
  </si>
  <si>
    <t>Cable unipolar RZ1-K (AS), siendo su tensión asignada de 0,6/1 kV, reacción al fuego clase Cca-s1b,d1,a1, con conductor de cobre clase 5 (-K) de 25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</si>
  <si>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PREVISION VE</t>
  </si>
  <si>
    <t>Total IEH012_1X25</t>
  </si>
  <si>
    <t>IEH010_1.5</t>
  </si>
  <si>
    <t>Cable eléctrico de 450/750 V de tensión nominal.</t>
  </si>
  <si>
    <t>Cable unipolar H07V-K, siendo su tensión asignada de 450/750 V, reacción al fuego clase Eca, con conductor multifilar de cobre clase 5 (-K) de 1,5 mm² de sección, con aislamiento de PVC (V).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</si>
  <si>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Total IEH010_1.5</t>
  </si>
  <si>
    <t>IEH010_2.5</t>
  </si>
  <si>
    <t>Cable unipolar H07V-K, siendo su tensión asignada de 450/750 V, reacción al fuego clase Eca, con conductor multifilar de cobre clase 5 (-K) de 2,5 mm² de sección, con aislamiento de PVC (V).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</si>
  <si>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Total IEH010_2.5</t>
  </si>
  <si>
    <t>IEH010_1X95</t>
  </si>
  <si>
    <t>Cable unipolar H07V-K, siendo su tensión asignada de 450/750 V, reacción al fuego clase Eca, con conductor multifilar de cobre clase 5 (-K) de 95 mm² de sección, con aislamiento de PVC (V).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</si>
  <si>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Total IEH010_1X95</t>
  </si>
  <si>
    <t>IEH012_5G16</t>
  </si>
  <si>
    <t>Cable multipolar RZ1-K (AS), siendo su tensión asignada de 0,6/1 kV, reacción al fuego clase Cca-s1b,d1,a1, con conductor de cobre clase 5 (-K) de 5G16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</si>
  <si>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UE01 AVWT 360</t>
  </si>
  <si>
    <t>UE02 AVWT 462</t>
  </si>
  <si>
    <t>UE03 AVWT 444</t>
  </si>
  <si>
    <t>Total IEH012_5G16</t>
  </si>
  <si>
    <t>IEH012_5G10</t>
  </si>
  <si>
    <t>Cable multipolar RZ1-K (AS), siendo su tensión asignada de 0,6/1 kV, reacción al fuego clase Cca-s1b,d1,a1, con conductor de cobre clase 5 (-K) de 5G10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</si>
  <si>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SC PB NORMAL</t>
  </si>
  <si>
    <t>SC P1</t>
  </si>
  <si>
    <t>Total IEH012_5G10</t>
  </si>
  <si>
    <t>IEH012_5G6</t>
  </si>
  <si>
    <t>Cable multipolar RZ1-K (AS), siendo su tensión asignada de 0,6/1 kV, reacción al fuego clase Cca-s1b,d1,a1, con conductor de cobre clase 5 (-K) de 5G6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</si>
  <si>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VE 3 Y 4</t>
  </si>
  <si>
    <t>UE05 AVWT 190</t>
  </si>
  <si>
    <t>AEROTERMIA 1</t>
  </si>
  <si>
    <t>AEROTERMIA 2</t>
  </si>
  <si>
    <t>SC OFICINAS NORMAL</t>
  </si>
  <si>
    <t>SC PQ</t>
  </si>
  <si>
    <t>Total IEH012_5G6</t>
  </si>
  <si>
    <t>IEH012_5G4</t>
  </si>
  <si>
    <t>Cable multipolar RZ1-K (AS), siendo su tensión asignada de 0,6/1 kV, reacción al fuego clase Cca-s1b,d1,a1, con conductor de cobre clase 5 (-K) de 5G4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</si>
  <si>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VE 1 Y2</t>
  </si>
  <si>
    <t>SC OFICINAS SOCORRO</t>
  </si>
  <si>
    <t>SC PB SOCORRO</t>
  </si>
  <si>
    <t>Total IEH012_5G4</t>
  </si>
  <si>
    <t>IEH012_3G4</t>
  </si>
  <si>
    <t>Cable multipolar RZ1-K (AS), siendo su tensión asignada de 0,6/1 kV, reacción al fuego clase Cca-s1b,d1,a1, con conductor de cobre clase 5 (-K) de 3G4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</si>
  <si>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ILUMINACION PB 1</t>
  </si>
  <si>
    <t>ILUMINACION PB 2</t>
  </si>
  <si>
    <t>ILUMINACION P2 1-2</t>
  </si>
  <si>
    <t>ILUMINACION P2 3-4</t>
  </si>
  <si>
    <t>Total IEH012_3G4</t>
  </si>
  <si>
    <t>IEH012_5G2_5</t>
  </si>
  <si>
    <t>Cable multipolar RZ1-K (AS), siendo su tensión asignada de 0,6/1 kV, reacción al fuego clase Cca-s1b,d1,a1, con conductor de cobre clase 5 (-K) de 5G2,5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</si>
  <si>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UED4 AVWT 96</t>
  </si>
  <si>
    <t>RESISTENCIA ACS</t>
  </si>
  <si>
    <t>VENTILACION PK</t>
  </si>
  <si>
    <t>Total IEH012_5G2_5</t>
  </si>
  <si>
    <t>IEH012_3G2_5</t>
  </si>
  <si>
    <t>Cable multipolar RZ1-K (AS), siendo su tensión asignada de 0,6/1 kV, reacción al fuego clase Cca-s1b,d1,a1, con conductor de cobre clase 5 (-K) de 3G2,5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</si>
  <si>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TC SALAS TECNICAS</t>
  </si>
  <si>
    <t>TC PARKING</t>
  </si>
  <si>
    <t>INTERCANVIADOR PLACAS</t>
  </si>
  <si>
    <t>RESERVA</t>
  </si>
  <si>
    <t>ILUMINACION VH</t>
  </si>
  <si>
    <t>TC VH ZONA SECADORES</t>
  </si>
  <si>
    <t>SECAMANOS VH</t>
  </si>
  <si>
    <t>TC VM GENERALES</t>
  </si>
  <si>
    <t>TC VM ZONA SECADORES 1</t>
  </si>
  <si>
    <t>TC VM ZONA SECADORES 2</t>
  </si>
  <si>
    <t>SECAMANOS VM</t>
  </si>
  <si>
    <t>ILUMINACION PK01</t>
  </si>
  <si>
    <t>ILUMICACION PK02</t>
  </si>
  <si>
    <t>ILUMINACION PK03</t>
  </si>
  <si>
    <t>EMERGENCIA PK</t>
  </si>
  <si>
    <t>EXTRACCION VESTUARIOS</t>
  </si>
  <si>
    <t>RECUPERADOR VESTUARIOS</t>
  </si>
  <si>
    <t>ILUMINACION EXTERIOR 1</t>
  </si>
  <si>
    <t>ILUMINACION EXTERIOR 2</t>
  </si>
  <si>
    <t>ILUMINACION EXTERIOR 3</t>
  </si>
  <si>
    <t>PUERTA SALIDA 1</t>
  </si>
  <si>
    <t>PUERTA SALIDA 2</t>
  </si>
  <si>
    <t>PUERTA ENTRADA</t>
  </si>
  <si>
    <t>VALLAS AUTOMATICAS</t>
  </si>
  <si>
    <t>ILUMINACION VM</t>
  </si>
  <si>
    <t>TC CUBIERTA</t>
  </si>
  <si>
    <t>SC PB 2.2 MAQ FITNESS</t>
  </si>
  <si>
    <t>SC PB 23 MAQ FITNESS</t>
  </si>
  <si>
    <t>SC PB 24 MAQ FITNESS</t>
  </si>
  <si>
    <t>SC PB 25 VENDING</t>
  </si>
  <si>
    <t>SC PB 26 VENDING</t>
  </si>
  <si>
    <t>SC PB 27 ENCHUFE CORT</t>
  </si>
  <si>
    <t>SC PB 25 ENCHUFE CAST</t>
  </si>
  <si>
    <t>PB TC RECEPCIO 1</t>
  </si>
  <si>
    <t>PB TC RECEPCIO 2</t>
  </si>
  <si>
    <t>TERMO ELECTRICO</t>
  </si>
  <si>
    <t>TC BAÑO + SECAMANOS</t>
  </si>
  <si>
    <t>TC OFFICE</t>
  </si>
  <si>
    <t>VENTILACIO OFICINES</t>
  </si>
  <si>
    <t>UI CLIMA OF</t>
  </si>
  <si>
    <t>TC OFICINAS 1</t>
  </si>
  <si>
    <t>TC OFICINAS 2</t>
  </si>
  <si>
    <t>TC OFICINAS 3</t>
  </si>
  <si>
    <t>RESERVA OFICINAS</t>
  </si>
  <si>
    <t xml:space="preserve"> ILUMINACION OFICINAS 1</t>
  </si>
  <si>
    <t>ILUMINACION OFICINAS 2</t>
  </si>
  <si>
    <t>RACK OFICINAS</t>
  </si>
  <si>
    <t>ILUMINACION PB O+E</t>
  </si>
  <si>
    <t>ILUMINACION PB 3+4</t>
  </si>
  <si>
    <t>ILUMINACION PB 5+5</t>
  </si>
  <si>
    <t>ILUMINACION PB 7+8</t>
  </si>
  <si>
    <t>RACK PB</t>
  </si>
  <si>
    <t>MEGAFONIA</t>
  </si>
  <si>
    <t>ILUMINACION P1 1-2</t>
  </si>
  <si>
    <t>ILUMINACION P1 3-4</t>
  </si>
  <si>
    <t>EMERGENCIA P1</t>
  </si>
  <si>
    <t>TC P1</t>
  </si>
  <si>
    <t>UD INT CLIMA P1</t>
  </si>
  <si>
    <t>ILUMINACION P1 5-7</t>
  </si>
  <si>
    <t>ILUMINACION P1 8-9</t>
  </si>
  <si>
    <t>EMERGENCIA P2</t>
  </si>
  <si>
    <t>TC P2</t>
  </si>
  <si>
    <t>UD INT CLIMA P2</t>
  </si>
  <si>
    <t>ILUMINACION P2 EXTERIOR</t>
  </si>
  <si>
    <t>TC TERRAZA</t>
  </si>
  <si>
    <t>Total IEH012_3G2_5</t>
  </si>
  <si>
    <t>IEH012_3G1_5</t>
  </si>
  <si>
    <t>Cable multipolar RZ1-K (AS), siendo su tensión asignada de 0,6/1 kV, reacción al fuego clase Cca-s1b,d1,a1, con conductor de cobre clase 5 (-K) de 3G1,5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</si>
  <si>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EMERGENCIAS VESTUARIOS</t>
  </si>
  <si>
    <t>ILUMINACION CUBIERTA</t>
  </si>
  <si>
    <t>EMERGENCIAS</t>
  </si>
  <si>
    <t>EMERGENCIAS PB 2</t>
  </si>
  <si>
    <t>Total IEH012_3G1_5</t>
  </si>
  <si>
    <t>IEH012_5G35</t>
  </si>
  <si>
    <t>Cable unipolar RV-K, siendo su tensión asignada de 0,6/1 kV, reacción al fuego clase Eca, con conductor de cobre clase 5 (-K) de 35 mm² de sección, con aislamiento de polietileno reticulado (R) y cubierta de PVC (V).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</si>
  <si>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UTA P1 Y P2</t>
  </si>
  <si>
    <t>Total IEH012_5G35</t>
  </si>
  <si>
    <t>IEH012_3G6</t>
  </si>
  <si>
    <t>Cable multipolar RV-K, siendo su tensión asignada de 0,6/1 kV, reacción al fuego clase Eca, con conductor de cobre clase 5 (-K) de 2x6 mm² de sección, con aislamiento de polietileno reticulado (R) y cubierta de PVC (V).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</si>
  <si>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ASCENSOR GENERAL</t>
  </si>
  <si>
    <t>Total IEH012_3G6</t>
  </si>
  <si>
    <t>Total INST02.01</t>
  </si>
  <si>
    <t>INST02.02</t>
  </si>
  <si>
    <t>CANALIZACIÓN Y DISTRIBUCIÓN</t>
  </si>
  <si>
    <t>IEO010_60X100</t>
  </si>
  <si>
    <t>Canalización de bandeja de rejilla de alambre de acero cincado, de 60x100 mm, con resistencia al fuego de 90 minutos a 1000°C E90 según DIN 4102-12, resistencia al impacto 20 julios, temperatura de trabajo -50°C hasta 150°C. Instalación fija en superficie. Incluso elementos de sujeción y accesorios.
Incluye: Replanteo. Colocación y fijación de la bandeja.
Criterio de medición de proyecto: Longitud medida según documentación gráfica de Proyecto.
Criterio de medición de obra: Se medirá la longitud realmente ejecutada según especificaciones de Proyecto.</t>
  </si>
  <si>
    <t>Total IEO010_60X100</t>
  </si>
  <si>
    <t>IEO010_60X150</t>
  </si>
  <si>
    <t>Canalización de bandeja de rejilla de alambre de acero galvanizado, de 60x150 mm, con resistencia al fuego de 90 minutos a 1000°C E90 según DIN 4102-12, resistencia al impacto 20 julios, temperatura de trabajo -50°C hasta 150°C. Instalación fija en superficie. Incluso elementos de sujeción y accesorios.
Incluye: Replanteo. Colocación y fijación de la bandeja.
Criterio de medición de proyecto: Longitud medida según documentación gráfica de Proyecto.
Criterio de medición de obra: Se medirá la longitud realmente ejecutada según especificaciones de Proyecto.</t>
  </si>
  <si>
    <t>Total IEO010_60X150</t>
  </si>
  <si>
    <t>IEO010_60X200</t>
  </si>
  <si>
    <t>Canalización de bandeja de rejilla de alambre de acero cincado, de 60x200 mm, con resistencia al fuego de 90 minutos a 1000°C E90 según DIN 4102-12, resistencia al impacto 20 julios, temperatura de trabajo -50°C hasta 150°C. Instalación fija en superficie. Incluso elementos de sujeción y accesorios.
Incluye: Replanteo. Colocación y fijación de la bandeja.
Criterio de medición de proyecto: Longitud medida según documentación gráfica de Proyecto.
Criterio de medición de obra: Se medirá la longitud realmente ejecutada según especificaciones de Proyecto.</t>
  </si>
  <si>
    <t>Total IEO010_60X200</t>
  </si>
  <si>
    <t>IEO010_60X400</t>
  </si>
  <si>
    <t>Canalización de bandeja de rejilla de alambre de acero cincado, de 60x400 mm, con resistencia al fuego de 90 minutos a 1000°C E90 según DIN 4102-12, resistencia al impacto 20 julios, temperatura de trabajo -50°C hasta 150°C. Instalación fija en superficie. Incluso elementos de sujeción y accesorios.
Incluye: Replanteo. Colocación y fijación de la bandeja.
Criterio de medición de proyecto: Longitud medida según documentación gráfica de Proyecto.
Criterio de medición de obra: Se medirá la longitud realmente ejecutada según especificaciones de Proyecto.</t>
  </si>
  <si>
    <t>Total IEO010_60X400</t>
  </si>
  <si>
    <t>IEO010_60X600</t>
  </si>
  <si>
    <t>Canalización de bandeja de rejilla de alambre de acero cincado, de 60x600 mm, con resistencia al fuego de 90 minutos a 1000°C E90 según DIN 4102-12, resistencia al impacto 20 julios, temperatura de trabajo -50°C hasta 150°C. Instalación fija en superficie. Incluso elementos de sujeción y accesorios.
Incluye: Replanteo. Colocación y fijación de la bandeja.
Criterio de medición de proyecto: Longitud medida según documentación gráfica de Proyecto.
Criterio de medición de obra: Se medirá la longitud realmente ejecutada según especificaciones de Proyecto.</t>
  </si>
  <si>
    <t>Total IEO010_60X600</t>
  </si>
  <si>
    <t>IEO010_FDN16</t>
  </si>
  <si>
    <t>Canalización de tubo curvable de poliamida, exento de halógenos, transversalmente elástico, corrugado, de color gris, de 16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</si>
  <si>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IEO010_FDN16</t>
  </si>
  <si>
    <t>IEO010_FDN20</t>
  </si>
  <si>
    <t>Canalización de tubo curvable de poliamida, exento de halógenos, transversalmente elástico, corrugado, de color gris, de 20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</si>
  <si>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IEO010_FDN20</t>
  </si>
  <si>
    <t>IEO010_FDN25</t>
  </si>
  <si>
    <t>Canalización de tubo curvable de poliamida, exento de halógenos, transversalmente elástico, corrugado, de color gris, de 25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</si>
  <si>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IEO010_FDN25</t>
  </si>
  <si>
    <t>IEO010_FDN32</t>
  </si>
  <si>
    <t>Canalización de tubo curvable de poliamida, exento de halógenos, transversalmente elástico, corrugado, de color gris, de 32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</si>
  <si>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IEO010_FDN32</t>
  </si>
  <si>
    <t>IEO010_FDN40</t>
  </si>
  <si>
    <t>Canalización de tubo curvable de poliamida, exento de halógenos, transversalmente elástico, corrugado, de color gris, de 40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</si>
  <si>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IEO010_FDN40</t>
  </si>
  <si>
    <t>IEO010_FDN50</t>
  </si>
  <si>
    <t>Canalización de tubo curvable de poliamida, exento de halógenos, transversalmente elástico, corrugado, de color gris, de 50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</si>
  <si>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IEO010_FDN50</t>
  </si>
  <si>
    <t>IEO010_FDN140</t>
  </si>
  <si>
    <t>Canalización de tubo curvable de poliamida, exento de halógenos, transversalmente elástico, corrugado, de color gris, de 140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</si>
  <si>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IEO010_FDN140</t>
  </si>
  <si>
    <t>IEO010_FDN160</t>
  </si>
  <si>
    <t>Canalización de tubo curvable de poliamida, exento de halógenos, transversalmente elástico, corrugado, de color gris, de 160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</si>
  <si>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IEO010_FDN160</t>
  </si>
  <si>
    <t>IEO010_FDN200</t>
  </si>
  <si>
    <t>Canalización de tubo curvable de poliamida, exento de halógenos, transversalmente elástico, corrugado, de color gris, de 200 mm de diámetro nominal, resistencia a la compresión 320 N, con grado de protección IP547.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</si>
  <si>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Total IEO010_FDN200</t>
  </si>
  <si>
    <t>Total INST02.02</t>
  </si>
  <si>
    <t>INST02.03</t>
  </si>
  <si>
    <t>CUADROS ELECTRICOS</t>
  </si>
  <si>
    <t>DIE104</t>
  </si>
  <si>
    <t>PA</t>
  </si>
  <si>
    <t>Desmontaje de cuadros eléctricos.</t>
  </si>
  <si>
    <t>Desmontaje de cuadro eléctricos existentes, en superficie, en sala BT, para dispositivos generales e individuales de mando y protección, con medios manuales, y carga manual sobre camión o contenedor.
Incluye: Verificación prévia de las lineas por personal adecuado para aislar ydesconectar correctamente circuitos y alimentaciones existentes. Desmontaje del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</si>
  <si>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EG130009</t>
  </si>
  <si>
    <t>Cuadro elèctrico de mando y distribución CGD</t>
  </si>
  <si>
    <t>Cuadro elèctrico de mando y distribución (CGD), con armario metálico en superfície y puerta opaca, con todos los elementos de maniobra y protecciones indicados en el plano de esquema unifilar. Cableado interno del cuadro con conductores no propagadores de la llama, baja emisión de humos y opacidad reducida. Incluye accessorios de montaje, bornas de conexionado, puesta a tierra, rotulación de cuadro y marcado identificativo de bornes y cableado. Se contempla la partida totalmente acabada, probada y en correcto funcionamiento.</t>
  </si>
  <si>
    <t>UNIFILAR CGP</t>
  </si>
  <si>
    <t>Total EG130009</t>
  </si>
  <si>
    <t>EG130007</t>
  </si>
  <si>
    <t>Cuadro elèctrico de mando y distribución SC CUBIERTA</t>
  </si>
  <si>
    <t>Cuadro elèctrico de mando y distribución (SQ), con armario metálico en superfície y puerta opaca, con todos los elementos de maniobra y protecciones indicados en el plano de esquema unifilar. Cableado interno del cuadro con conductores no propagadores de la llama, baja emisión de humos y opacidad reducida. Incluye accessorios de montaje, bornas de conexionado, puesta a tierra, rotulación de cuadro y marcado identificativo de bornes y cableado. Se contempla la partida totalmente acabada, probada y en correcto funcionamiento.</t>
  </si>
  <si>
    <t>UNIFILAR SC OFICINAS PB</t>
  </si>
  <si>
    <t>Total EG130007</t>
  </si>
  <si>
    <t>EG130012</t>
  </si>
  <si>
    <t>Cuadro elèctrico de mando y distribución SC PB NORMAL</t>
  </si>
  <si>
    <t>UNIFILAR SC SAI</t>
  </si>
  <si>
    <t>Total EG130012</t>
  </si>
  <si>
    <t>EG130012.01</t>
  </si>
  <si>
    <t>Cuadro elèctrico de mando y distribución SC OFICINAS NORMAL</t>
  </si>
  <si>
    <t>Total EG130012.01</t>
  </si>
  <si>
    <t>EG130012.02</t>
  </si>
  <si>
    <t>Cuadro elèctrico de mando y distribución SC OFICINAS SOCORRO</t>
  </si>
  <si>
    <t>Total EG130012.02</t>
  </si>
  <si>
    <t>EG130012.03</t>
  </si>
  <si>
    <t>Cuadro elèctrico de mando y distribución SC PB SOCORRO</t>
  </si>
  <si>
    <t>Total EG130012.03</t>
  </si>
  <si>
    <t>EG130012.04</t>
  </si>
  <si>
    <t>Cuadro elèctrico de mando y distribución SC P1</t>
  </si>
  <si>
    <t>Total EG130012.04</t>
  </si>
  <si>
    <t>EG130012.05</t>
  </si>
  <si>
    <t>Cuadro elèctrico de mando y distribución SC P2</t>
  </si>
  <si>
    <t>Total EG130012.05</t>
  </si>
  <si>
    <t>Total INST02.03</t>
  </si>
  <si>
    <t>INST02.04</t>
  </si>
  <si>
    <t>ILUMINACIÓN</t>
  </si>
  <si>
    <t>96631506</t>
  </si>
  <si>
    <t>CHAL 74 LED900-840 WFL IP65 WHM</t>
  </si>
  <si>
    <t xml:space="preserve">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</si>
  <si>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ESTUDIO LUMÍNICO</t>
  </si>
  <si>
    <t>Total 96631506</t>
  </si>
  <si>
    <t>96638036</t>
  </si>
  <si>
    <t>AMY VARIOFLEX 150 1500 830/35/40</t>
  </si>
  <si>
    <t>ZUMBTOBEL AMY VARIO FLEX, Downlight, IP44/20, CCT
Downlight LED empotrable. Ópalo blanco iluminado homogéneamente. Difusor fabricado en PC con clasificación TpA. Alta eficacia, hasta un 80% de ahorro energético en comparación con las fuentes de luz fluorescente. Corte de 150 - 1700 mm diámetro. Resistencia al impacto: IK06. Flujo luminoso total: 1950 lm, Potencia de entrada de luminaria: 13 W, Eficacia de luminaria: 115 lm/W color correlacionado Temperatura (CCT) ajustable mediante interruptor para blanco cálido (3000 K), blanco neutro (3500 K) o blanco frío (4000 K) para adaptarse al uso de la aplicación. Vida útil: 50.000 horas a L80, reproducción cromática: CRI &gt; 80. Tolerancia a la cromaticidad (inicial MacAdam): 4. Grupo de riesgo fotobiológico RG0}, THD&lt;20%. Cuerpo: Policarbonato, blanco (RAL 9003), Difusor: Policarbonato, TPA. Conexión sin herramientas que permite el bucle de entrada y salida alambrado. Plug&amp;Play con "Just Emergency E3 KIT" para un funcionamiento de emergencia de 3 h. Paquete de lúmenes ajustable in situ en 3 pasos FLEX@4000K: (FLEX1 - 1950 lm (17W), FLEX2 - 1600 lm (14W), FLEX3 - 1400 lm (12W). 
Dimensiones: Ø168 x 56 mm, peso: 0,37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</si>
  <si>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96638036</t>
  </si>
  <si>
    <t>96700015</t>
  </si>
  <si>
    <t>JULIE FLEX 1500 6300 840</t>
  </si>
  <si>
    <t>ZUMBTOBEL JULIE FLEX 1500 6300 840 96700015
Luminaria LED, IP65, resistente a la humedad, con difusor ópalo para instalación en interiores o exteriores con cubierta. Fabricada de policarbonato de alta calidad (estabilizado para rayos UV), el diseño se ha simplificado y no tiene clips, ofreciendo un acceso sencillo y seguro al controlador. Corriente de iluminación total: 6300 lm, Potencia de la luminaria: 51 W, Rendimiento luminoso de las luminarias: 124 lm/W, CCT: 4000 K, Vida útil: 50.000 h a L80, Transmisión del color: CRI &gt; 80. Tolerancia cromática (initial MacAdam): 4, Resistencia al impacto: IK08. Instalación sin herramientas y compatible con BESA. Accesorios disponibles: Kit de emergencia conectar y listo para conversión de emergencia de 3 horas (diagnóstico manual y autodiagnóstico) y kit de suspensión. Paquete de lúmenes ajustable en obra en 3 pasos (FLEX1: 6300 lm (51W), FLEX2: 5200 lm (41W), FLEX3: 4200 lm (33W). 
Dimensiones: 1535 x 94 x 76mm
Peso: 1,75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</si>
  <si>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96700015</t>
  </si>
  <si>
    <t>96638031</t>
  </si>
  <si>
    <t>TONIC M 3600-940 3GU WFL BK</t>
  </si>
  <si>
    <t>THORN 96638031 TONIC M 3600-940 3GU WFL BK
Spotlight LED para el sistema de carriles trifásicos con distribución de foco proyector amplia y temperatura de color estabilizada. driver de salida fija. , IP20. Carcasa:
fundición aluminio laca microestructurada negro. Reflector: PC metalizado por pulverización. Spotlight giratorio 360° y orientable 90°. Con LED 4000K.
Dimensiones: Ø85 x 150 mm
Potencia de la luminaria: 31 W
Flujo luminoso de luminaria: 3856 lm
Rendimiento luminoso de las luminarias: 124 lm/W
Peso: 0,81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</si>
  <si>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96638031</t>
  </si>
  <si>
    <t>96638007</t>
  </si>
  <si>
    <t>TONIC XS 1700-940 3GU WFL BK</t>
  </si>
  <si>
    <t>THORN 96638007 TONIC XS 1700-940 3GU WFL BK
Spotlight LED para el sistema de carriles trifásicos con distribución de foco proyector amplia y temperatura de
color estabilizada. driver de salida fija. , IP20. Carcasa: fundición aluminio laca microestructurada negro. Reflector: PC metalizado por pulverización. Spotlight giratorio 360° y orientable 90°. Con LED 4000K
Dimensiones: Ø55 x 125 mm
Potencia de la luminaria: 14,3 W
Flujo luminoso de luminaria: 1563 lm
Rendimiento luminoso de las luminarias: 109 lm/W
Peso: 0,4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</si>
  <si>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96638007</t>
  </si>
  <si>
    <t>S2802120</t>
  </si>
  <si>
    <t>3PH EINSP L BK</t>
  </si>
  <si>
    <t>3PH EINSP L BK
Alimentación de inicio trifásica, negro; conductor de toma a tierra izquierdo; enchufe de polarización derecho; piezas de plástico de policarbonato; entrada de cable por el lado delantero y por el lateral de la parte trasera del carril; carga de corriente máxima: 16A por fase; dimensiones de empotrado: 68x34x34 mm; dimensiones totales: 110 x 34 x 34 mm.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</si>
  <si>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S2802120</t>
  </si>
  <si>
    <t>60211191</t>
  </si>
  <si>
    <t>3PH/L3+DALI TRACK 3000 BK</t>
  </si>
  <si>
    <t>3PH/L3+DALI TRACK 3000 BK 60211191
Carril electrificado trifásico 3000 mm largo, negro ; de Sección de aluminio extruido; montaje en: techo, pared o suspendido; medidas: 3000x34x34 mm; Peso: 3 kg; con conexión trifásica de corriente alterna 400 V; potencia de conexión máxima: 3x3680 W (11040 W), fusible: 3x16 A, cable de alimentación: mín. 5x1,5 mm² para L3+DALI con conexión de corriente alterna monofásica: potencia de conexión máx. 1x3680 W, fusible 1x16A, cable de alimentación mín. 5x1,5 mm² (inclusive DALI)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</si>
  <si>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60211191</t>
  </si>
  <si>
    <t>60211190</t>
  </si>
  <si>
    <t>3PH/L3+DALI TRACK 2000 BK</t>
  </si>
  <si>
    <t>3PH/L3+DALI TRACK 2000 BK 60211190
Carril electrificado trifásico 2000 mm largo, negro ; de Sección de aluminio extruido; montaje en: techo, pared o suspendido; medidas: 2000x34x34 mm; Peso: 2 kg; con conexión trifásica de corriente alterna 400 V; potencia de conexión máxima: 3x3680 W (11040 W), fusible: 3x16 A, cable de alimentación: mín. 5x1,5 mm² para L3+DALI con conexión de corriente alterna monofásica: potencia de conexión máx. 1x3680 W, fusible 1x16A, cable de alimentación mín. 5x1,5 mm² (inclusive DALI)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</si>
  <si>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60211190</t>
  </si>
  <si>
    <t>S2802200</t>
  </si>
  <si>
    <t>3PH/L3+DALI VERB BK</t>
  </si>
  <si>
    <t>3PH/L3+DALI VERB BK S2802200
Conector trifásico L3+DALI, negro; para conexión eléctrica sin distanciador de dos carriles electrificados (inclusive conductor de toma a tierra); piezas de plástico de policarbonato; dimensiones: 84 x 84 x 27 mm.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</si>
  <si>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S2802200</t>
  </si>
  <si>
    <t>S2802210</t>
  </si>
  <si>
    <t>3PH/L3+DALI ABSCHL-PL BK</t>
  </si>
  <si>
    <t>3PH/L3+DALI ABSCHL-PL BK S2802210
L3+DALI, placa terminal trifásica, negro; para cierre de extremos de carriles portantes; piezas de plástico de policarbonato; dimensiones de montaje:2x34x34 mm; dimensiones totales: 29x34x34 mm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</si>
  <si>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S2802210</t>
  </si>
  <si>
    <t>22170780</t>
  </si>
  <si>
    <t>TECTON T 4000 BK</t>
  </si>
  <si>
    <t>TECTON T 4000 BK 22170780
Carril portante de chapa de acero perfilada en negro. 11 conductores encajados en un perfil integrado. 5 cables de red (5 x 2, 5mm²/16A) y 2 cables dobles (4 x 1,5mm²/10A) para la integración de la iluminación de emergencia en base a dos circuitos independientes separados entre sí y 2 cables (2 x 1,5mm²/10A) como línea de control. Conexión a través del módulo eléctrico de alimentación, sin necesidad de herramientas. Medidas: 4001 x 69 x 60 mm; Peso: 6,9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</si>
  <si>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22170780</t>
  </si>
  <si>
    <t>96638037_01</t>
  </si>
  <si>
    <t>ANNA VARIOFLEX 3 Q596 4400 830/35/40</t>
  </si>
  <si>
    <t>Panel LED empotrable con superficie emisora de luz opal homogénea, diseñado para iluminación suave, sin deslumbramientos (UGR &lt;19), ideal para oficinas y centros educativos. Equipado con difusor de policarbonato y poliestireno (TpB), marco de aluminio y sistema de regulación de flujo luminoso y temperatura de color mediante interruptor integrado. Incluye conector rápido desmontable para instalación sencilla y cableado sin herramientas (loop-in/loop-out), libre de parpadeos. Compatible con instalación en techos registrables.
Características técnicas:
Flujo luminoso: 4400 lm (ajustable a 4000 lm, 3750 lm o 3000 lm)
Potencia: 35 W (ajustable a 31 W, 29 W o 23 W)
Eficiencia: hasta 126 lm/W
CRI &gt; 80
Vida útil: 50.000 h (L80 @ 25°C)
Dimensiones: 596 x 596 x 35 mm
Peso: 1,97 kg
Factor de potencia: 0,9
THD: 15%
Protección: IP40 / IK05 / Clase D (CIE 97)
Temperatura de trabajo: -20°C a +40°C
Accesorios opcionales: kit de emergencia Plug&amp;Play (3h), kits de montaje en superficie o suspensión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</si>
  <si>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96638037_01</t>
  </si>
  <si>
    <t>96638037.02</t>
  </si>
  <si>
    <t>ZOE VARIOFLEX 210 SURFACE MOUNT BOX</t>
  </si>
  <si>
    <t>ZUMTOBEL AMY VARIO FLEX, Downlight, IP44/20, CCT
Downlight LED empotrable. Ópalo blanco iluminado homogéneamente. Difusor fabricado en PC con clasificación TpA. Alta eficacia, hasta un 80% de ahorro energético en comparación con las fuentes de luz fluorescente. Corte de 220 - 240 mm diámetro. Resistencia al impacto: IK06. Flujo luminoso total: 1950 lm, Potencia de entrada de luminaria: 17 W, Eficacia de luminaria: 115 lm/W color correlacionado Temperatura (CCT) ajustable mediante interruptor para blanco cálido (3000 K), blanco neutro (3500 K) o blanco frío (4000 K) para adaptarse al uso de la aplicación. Vida útil: 50.000 horas a L80, reproducción cromática: CRI &gt; 80. Tolerancia a la cromaticidad (inicial MacAdam): 4. Grupo de riesgo fotobiológico RG0}, THD&lt;20%. Cuerpo: Policarbonato, blanco (RAL 9003), Difusor: Policarbonato, TPA. Conexión sin herramientas que permite el bucle de entrada y salida alambrado. Plug&amp;Play con "Just Emergency E3 KIT" para un funcionamiento de emergencia de 3 h. Paquete de lúmenes ajustable in situ en 3 pasos FLEX@4000K: (FLEX1 - 1950 lm (17W), FLEX2 - 1600 lm (14W), FLEX3 - 1400 lm (12W). 
Dimensiones: Ø250 x 82 mm, peso: 0,55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</si>
  <si>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96638037.02</t>
  </si>
  <si>
    <t>96638037.03</t>
  </si>
  <si>
    <t>ZOE VARIOFLEX 200 2000 830/35/40</t>
  </si>
  <si>
    <t>Luminaria LED empotrable de techo con difusor microprismático para una mejor percepción visual y reducción del deslumbramiento. Altura ultra reducida de solo 27 mm, ideal para techos con espacio limitado. Sustituye downlights convencionales de 2x18W CFL, con un ahorro energético mínimo del 50%.
Características técnicas:
Flujo luminoso: 2000 lm (ajustable a 1600 lm o 1200 lm)
Potencia: 19 W (ajustable a 15 W o 11 W)
Eficiencia: 105 lm/W
Temperatura de color ajustable: 3000K / 3500K / 4000K
CRI &gt; 80
Vida útil: 50.000 h (L80 @ 25°C)
Corte en techo: Ø205–210 mm
Dimensiones: Ø221 x 27 mm
Peso: 0,5 kg
Materiales: cuerpo de acero, marco de aluminio (RAL9003), difusor de policarbonato, guía de luz en PMMA
Protección: IP44 (cara vista) / IP20 (interior)
Factor de potencia: 0,9
THD: 20%
Regulación: dimable por pasos hasta el 60%
Conexión rápida sin herramientas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</si>
  <si>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96638037.03</t>
  </si>
  <si>
    <t>60211191.01</t>
  </si>
  <si>
    <t>3PH/L3+DALI TRACK 1000 BK</t>
  </si>
  <si>
    <t>3PH/L3+DALI TRACK 1000 BK 60211191
Carril electrificado trifásico 1000 mm largo, negro ; de Sección de aluminio extruido; montaje en: techo, pared o suspendido; medidas: 1000x34x34 mm; Peso: 3 kg; con conexión trifásica de corriente alterna 400 V; potencia de conexión máxima: 3x3680 W (11040 W), fusible: 3x16 A, cable de alimentación: mín. 5x1,5 mm² para L3+DALI con conexión de corriente alterna monofásica: potencia de conexión máx. 1x3680 W, fusible 1x16A, cable de alimentación mín. 5x1,5 mm² (inclusive DALI)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</si>
  <si>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60211191.01</t>
  </si>
  <si>
    <t>96638037.04</t>
  </si>
  <si>
    <t>PIAZZA 3 IP65 2700 20W</t>
  </si>
  <si>
    <t>Potencia: 20,3 W
Flujo luminoso: 2640 lm
Eficiencia luminosa: 130 lm/W
Temperatura de color: 2700K (también disponible en 3000K y 4000K)
Tecnología LED: LCS con tres niveles de flujo seleccionables (900 / 1600 / 2700 lm)
Índice de reproducción cromática (CRI): ≥ 80
Vida útil nominal: L80 60.000 h a 25 °C
Tolerancia cromática: MacAdam 5
Grado de protección: IP65 (hermético al polvo y protegido contra chorros de agua)
Resistencia al impacto: IK10 (alta resistencia a golpes)
Clase de protección eléctrica: Clase I
Rango de temperatura de funcionamiento: -20 °C a +45 °C
Materiales:
Cuerpo: Policarbonato resistente a los rayos UV, color antracita (RAL 7016)
Placa trasera: Aluminio inyectado EN AC-44300 pintado en antracita
Difusor: Policarbonato texturizado transparente resistente a los rayos UV
Montaje: A pared, compatible con montaje trasero, BESA y conducto superficial
Entrada de cable: Ø20 mm por la parte trasera o lateral
Dimensiones: 381 x 196 x 305 mm
Peso: 3,55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</si>
  <si>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96638037.04</t>
  </si>
  <si>
    <t>96638037.10</t>
  </si>
  <si>
    <t>LEO FLEX IP66 80W 840</t>
  </si>
  <si>
    <t>Proyector LED FLEX IP66 80 840 - Proyector LED para Exterior
Potencia: 80 W
Flujo luminoso total: Hasta 10.000 lm (ajustable)
Temperatura de color: 4000 K (luz blanca neutra)
Índice de reproducción cromática (CRI): ≥ 80
Tecnología FLEX: Permite seleccionar el nivel de flujo luminoso directamente en la luminaria:
FLEX1: 10.000 lm (80 W)
FLEX2: 9.000 lm (70 W)
FLEX3: 7.500 lm (55 W)
Distribución lumínica: Asimétrica, ideal para fachadas, aparcamientos, caminos peatonales y zonas de carga
Grado de protección: IP66 (totalmente protegido contra el polvo y chorros potentes de agua)
Resistencia al impacto: IK08
Clase de protección contra corrosión: C4 (ambientes industriales o costeros)
Vida útil: 50.000 horas (L80)
Sensor crepuscular integrado: Activación automática al anochecer
Rango de temperatura de funcionamiento: -20 °C a +50 °C
Materiales:
Cuerpo: Aluminio inyectado
Difusor: Vidrio templado
Soporte: Acero con acabado en color antracita
Montaje: Con soporte orientable universal
Conexión: Cable preinstalado de 1 metro con conector rápido Conny (sin herramientas)
Dimensiones: 330 x 359 x 56 mm
Peso: 3,2 kg
Clase eléctrica: Clase I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</si>
  <si>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96638037.10</t>
  </si>
  <si>
    <t>96700015.40</t>
  </si>
  <si>
    <t>JULIE FLEX 1200 4200 840</t>
  </si>
  <si>
    <t>ZUMBTOBEL JULIE FLEX 1200 4200 840 96700015
Luminaria LED, IP65, resistente a la humedad, con difusor ópalo para instalación en interiores o exteriores con cubierta. Fabricada de policarbonato de alta calidad (estabilizado para rayos UV), el diseño se ha simplificado y no tiene clips, ofreciendo un acceso sencillo y seguro al controlador. Corriente de iluminación total: 6300 lm, Potencia de la luminaria: 51 W, Rendimiento luminoso de las luminarias: 124 lm/W, CCT: 4000 K, Vida útil: 50.000 h a L80, Transmisión del color: CRI &gt; 80. Tolerancia cromática (initial MacAdam): 4, Resistencia al impacto: IK08. Instalación sin herramientas y compatible con BESA. Accesorios disponibles: Kit de emergencia conectar y listo para conversión de emergencia de 3 horas (diagnóstico manual y autodiagnóstico) y kit de suspensión. Paquete de lúmenes ajustable en obra en 3 pasos (FLEX1: 6300 lm (51W), FLEX2: 5200 lm (41W), FLEX3: 4200 lm (33W). 
Dimensiones: 1535 x 94 x 76mm
Peso: 1,75 kg.
Incluye: Suministro y colocación.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</si>
  <si>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96700015.40</t>
  </si>
  <si>
    <t>UIV010</t>
  </si>
  <si>
    <t>Farola para alumbrado viario.</t>
  </si>
  <si>
    <t>Farola para alumbrado viario compuesta de columna troncocónica de acero galvanizado de 3 mm de espesor, de 4000 mm de altura, acabado pintado, con caja de conexión y protección, con fusibles, conductor aislado de cobre para 0,6/1 kV de 2x2,5 mm², toma de tierra con pica, arqueta de paso y derivación de 40x40x60 cm, con cerco y tapa de hierro fundido; y luminaria de fundición de aluminio, acabado lacado de color gris, regulable, de 120 W, factor de potencia mayor de 0,95, de 825x150x360 mm, con 56 LED SMD 5050, temperatura de color 3000 K, índice de reproducción cromática mayor de 80, índice de deslumbramiento unificado menor de 12, flujo luminoso 14280 lúmenes, con grados de protección IP66 e IK10.
Criterio de valoración económica: El precio no incluye la excavación de la cimentación ni la formación de la cimentación.
Incluye: Replanteo. Fijación de la columna.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</si>
  <si>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UIV010</t>
  </si>
  <si>
    <t>Total INST02.04</t>
  </si>
  <si>
    <t>INST02.06</t>
  </si>
  <si>
    <t>CAJAS Y MECANISMOS</t>
  </si>
  <si>
    <t>EG63-PTS2</t>
  </si>
  <si>
    <t>Kit punto de trabajo - caja pared de superfície / empotrar (4 Schukos + 2 SAI + 2 Datos)</t>
  </si>
  <si>
    <t>Suministro y colocación de Kit punto de trabajo - caja pared de superfície / empotrar (según especificación de la dirección facultativa) marca SIMON 500 Cima ref. 51000302-030. Incluye accesorios de montaje, caja de superfície, mecanismos y conectores: 2 shucko rojos, 4 shucko blancos y 2 RJ. Se mide la unidad totalmente conectada y en funcionamiento.</t>
  </si>
  <si>
    <t>Total EG63-PTS2</t>
  </si>
  <si>
    <t>3372028</t>
  </si>
  <si>
    <t>OCS SERVICEBOX® 3.0 Con tapa de acero inoxidable</t>
  </si>
  <si>
    <t>Suministro y colocacíon de caja de suelo BACHMANN SERVICEBOX con tapa de acero inoxidable grano pulido 320 y carcasa sendzimir, compuesta por 3 x enchufes + 3 x RJ45 – 45x45 mm.
Criterio de valoración económica: El precio incluye la colocación y nivlelacíon de caja para mecanismo empotrado, así como los bases de corriente 16A (2P+T) tipo Schuko con grado de proteccíon IP40 e IK07.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</si>
  <si>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3372028</t>
  </si>
  <si>
    <t>UBACL7ca</t>
  </si>
  <si>
    <t>Caja CONI mediana negro</t>
  </si>
  <si>
    <t>Conjunto CONI de BACHMANN apto para mesa o escritorio, compuesto por Caja CONI negro ref. 3380258, con estructura integrada corta de dimensiones exteriores aprox. XXXxXXX mm, XX mm de profundidad, grosor a partir de 10 mm, radio angular R5 y regleta de 4 espacios formada por 4x tomas, ref. 3332235. Instalado y funcionando.</t>
  </si>
  <si>
    <t>RECEPCCIÓN EN MOBILIARIO</t>
  </si>
  <si>
    <t>Total UBACL7ca</t>
  </si>
  <si>
    <t>UJNG82</t>
  </si>
  <si>
    <t>Enchufe 16A empotrado Jung LS 990 negro</t>
  </si>
  <si>
    <t>Suministro de base de enchufe, de ejecución empotrada, f+n+t, de 16A 250V, marca JUNG serie LS 990, en negro, ref. LS 1521KI SW, incluso marco, fijada al paramento, conectada, probada para orden de servicio. La partida incluye las cajas de empotrar, soportes y placas necesarias y la parte proporcional de cable de alimentación de 3x2,5mm2, así como la parte proporcional de tubo de acero o de plástico flexible, cajas de derivación metálicas o plásticas y accesorios desde cuadro a caja. Según memoria y planos</t>
  </si>
  <si>
    <t>P2</t>
  </si>
  <si>
    <t>P1</t>
  </si>
  <si>
    <t>PB</t>
  </si>
  <si>
    <t>OFICINAS</t>
  </si>
  <si>
    <t>VESTIDOR P1</t>
  </si>
  <si>
    <t>VESTIDOR PS</t>
  </si>
  <si>
    <t>Total UJNG82</t>
  </si>
  <si>
    <t>UJNG84</t>
  </si>
  <si>
    <t>Interruptor sencillo unipolar LS 990 negro</t>
  </si>
  <si>
    <t>Suministro de interruptor unipolar, ejecución empotrada, marca JUNG serie LS 990, en negro, fijado al paramento, conectado y probado para orden de servicio. La partida incluye cajas de empotrar, los soportes, mecanismo ref. 501 U, tecla ref. LS 990 SW, y marcos necesarios y la parte proporcional del cable de alimentación 1,5mm2 o 2,5mm2, así como la parte proporcional de tubo de acero o de plástico, cajas de derivación metálicas o plásticas y accesorios desde cuadro o caja. Según memoria y planos.</t>
  </si>
  <si>
    <t>Total UJNG84</t>
  </si>
  <si>
    <t>PSIM89218439-230</t>
  </si>
  <si>
    <t>Detector de presencia y luminosidad para grandes áreas de superficie DALI-2 Master cuadrado blanco</t>
  </si>
  <si>
    <t>SIMON ref. 89218439-230. Detector de presencia y luminosidad de superficie PIR. La altura de instalación recomendada es de 2,8 m, siendo la altura máxima de 4 m. Tiene un ángulo de detección de 360º y un ángulo de apertura de 180º. El rango de detección tangencial es de 40 m y el rango de detección radial de 8 m.
El rango de regulación de luminosidad es 2 - 1000 lux y el rango de temporización es 5 s - 15 min. La configuración del detector se realiza a través de potenciómetros y control remoto.
Dispone de modo de funcionamiento TEACH. Posibilidad de interconexión entre sensores a través de DALI. El protocolo de control es DALI-2 Master. El número de luminarias regulables a través del bus DALI es 30 (1 grupo).La tensión de alimentación es 220 - 240 VAC. La temperatura de funcionamiento del detector es: -20 - 50ºC. Acabado blanco, grado de protección IP 54 y dimensiones: 95 x 95 x 65 mm.</t>
  </si>
  <si>
    <t>Total PSIM89218439-230</t>
  </si>
  <si>
    <t>IEM066</t>
  </si>
  <si>
    <t>Base de toma de corriente estanca, de superficie.</t>
  </si>
  <si>
    <t>Base de toma de corriente con contacto de tierra (2P+T), estanca, tipo Schuko, con grado de protección IP55, monobloc, gama básica, intensidad asignada 16 A, tensión asignada 250 V, con tapa y caja con tapa, de color gris. Instalación en superficie.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</si>
  <si>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Terraza</t>
  </si>
  <si>
    <t>Total IEM066</t>
  </si>
  <si>
    <t>IIC010</t>
  </si>
  <si>
    <t>Interruptor crepuscular.</t>
  </si>
  <si>
    <t>Interruptor crepuscular con célula fotoeléctrica integrada, grado de protección IP54, para una potencia máxima de 700 W, 10 A, 250 V y 50 Hz, luminancia 5 a 1000 lux y retardo de conexión y desconexión, para mando automático de la iluminación. Incluso sujeciones.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</si>
  <si>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IIC010</t>
  </si>
  <si>
    <t>3372028.01</t>
  </si>
  <si>
    <t>Suministro y colocacíon de caja de suelo BACHMANN SERVICEBOX con tapa de acero inoxidable grano pulido 320 y carcasa sendzimir, compuesta por 2 x enchufes + 2 x RJ45 – 45x45 mm.
Criterio de valoración económica: El precio incluye la colocación y nivlelacíon de caja para mecanismo empotrado, así como los bases de corriente 16A (2P+T) tipo Schuko con grado de proteccíon IP40 e IK07.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</si>
  <si>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3372028.01</t>
  </si>
  <si>
    <t>Total INST02.06</t>
  </si>
  <si>
    <t>INST02.07</t>
  </si>
  <si>
    <t>OTROS/DIVERSOS</t>
  </si>
  <si>
    <t>EGD1-0002</t>
  </si>
  <si>
    <t>P.A. de conexión de los elementos metálicos cumpliendo con la reglamentación vigente.</t>
  </si>
  <si>
    <t>P.A. de revisión y conexión de la red general de tierra existente, así como de elementos metálicos cumpliendo con la reglamentación vigente. Se conectará a tierra cualquier objeto metálico susceptible de propagar un potencial, situado en las proximidades de una instalación eléctrica pero no perteneciente a ella, como por ejemplo: elementos metálicos tales como escaleras, barandillas, bancadas, estructuras de techo, etc.</t>
  </si>
  <si>
    <t>ESTABLECIMIENTO</t>
  </si>
  <si>
    <t>Total EGD1-0002</t>
  </si>
  <si>
    <t>EGDZ0002</t>
  </si>
  <si>
    <t>Conjunto de puesta a tierra para bandejas electricas formadas por conductor de cobre desnudo de 35 m</t>
  </si>
  <si>
    <t>Conjunto de puesta a tierra para bandejas electricas formadas por conductor de cobre desnudo de 35 mm. unidas al conductor principal de tierra mediante soldadura aluminotérmica. incluso soldaduras, p.p. piezas especiales, accesorios de instalación y montaje, etc, todo ello cableado, instalado, verificado, ensayado, probado, etc. medida la unidad instalada, conectada, verificada y funcionando.  incuyendo certificado de puesta a tierra con valor inferior a 10 ohmios.</t>
  </si>
  <si>
    <t>BANDEJAS METÁLICAS</t>
  </si>
  <si>
    <t>Total EGDZ0002</t>
  </si>
  <si>
    <t>EGA12432</t>
  </si>
  <si>
    <t>Avisador adosable 230V,zumbador regul.,precio medio,mont.superf.</t>
  </si>
  <si>
    <t>Suministro y colocación de Avisador acústico adosable de 230 V, de sonido zumbador regulable, precio medio, montado superficialmente</t>
  </si>
  <si>
    <t>oficinas</t>
  </si>
  <si>
    <t>Total EGA12432</t>
  </si>
  <si>
    <t>PSIM0641121-100</t>
  </si>
  <si>
    <t>SM20 Business. Punto de recarga pared Socket T2 22 kW trifásico +modem + automático y diferencial</t>
  </si>
  <si>
    <t>Punto de recarga SIMON serie SM20 BUSINESS, de montaje en pared. Toma tipo 2 con bloqueo de conector para evitar su extracción. Potencia máxima por toma de 22 kW (Trifásico 400 V, 50 Hz) configurable a potencias inferiores mediante software. Modo 3 de carga según EN 61851-1. Sistema de gestión máster-esclavo entre puntos de recarga con posibilidad de gestión de potencia fijo. Compatible con accesorio SPL SIMON para balanceo dinámico. LED RGB indicador de estado por código de colores en la parte frontal. Pantalla display LCD para interacción con el usuario preparada para exteriores e interiores. Lector de tarjetas RFID ISO 14443A/Mifare - 13.56 MHz. Se incluyen dos tarjetas RFID para el uso del punto de recarga. Contador incluido por toma con certificado MID. Comunicaciones RS-485/Ethernet. Protocolo OCPP 1.5, 1.6 JSON y Modbus TCP. Envolvente de ABS IK10 e IP54 apto para la instalación en interior o exterior, de 324 x 289 x 145 mm. Protección eléctrica incluida por toma: diferencial (RCD) Clase A de sensibilidad 30 mA y magnetotérmico (MCB) Curva C. Incluye módem de comunicación 3G/4G con antena. Acabado estándar SIMON.</t>
  </si>
  <si>
    <t>CARGADOR VE</t>
  </si>
  <si>
    <t>Total PSIM0641121-100</t>
  </si>
  <si>
    <t>SMB010</t>
  </si>
  <si>
    <t>Secador de manos.</t>
  </si>
  <si>
    <t>Secamanos eléctrico, de 1600 W de potencia calorífica, con carcasa de acero inoxidable, con interruptor óptico por aproximación de las manos con 1' de tiempo máximo de funcionamiento, de 225x160x282 mm. Incluso elementos de fijación.
Incluye: Replanteo. Colocación y fijación. Conexión a la red eléctrica.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</si>
  <si>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Oficinas</t>
  </si>
  <si>
    <t>Vestuario</t>
  </si>
  <si>
    <t>Total SMB010</t>
  </si>
  <si>
    <t>IER010</t>
  </si>
  <si>
    <t>Grupo electrógeno.</t>
  </si>
  <si>
    <t>Grupo electrógeno de funcionamiento automático, con motor diesel, Kohler y alternador Mecc Alte trifásico de 230/400 V de tensión y 50 Hz de frecuencia a 1500 r.p.m., sin cuadro eléctrico, de 62 kVA de potencia de funcionamiento principal (PRP) y 62 kVA de potencia de funcionamiento de tiempo limitado (LTP), de 1300x580x1298 mm, formado por un conjunto de motor y alternador sobre bastidor de acero de alta resistencia, revestido con una capa de fosfato de zinc y acabado con pintura de poliéster, depósito de combustible de 100 litros de capacidad, motor refrigerado por agua con ventilador mecánico, silenciador, alternador de carga de batería con toma de tierra, batería de arranque con protección de bornes, conector para pica de toma tierra (no incluida en este precio) y protecciones de seguridad en partes calientes, móviles y con electricidad. Incluso accesorios necesarios para su correcta instalación. Totalmente montado, conexionado y puesto en marcha por la empresa instaladora para la comprobación de su correcto funcionamiento.
Incluye: Montaje, fijación y nivelación. Conexionado y puesta en marcha.
Criterio de medición de proyecto: Número de unidades previstas, según documentación gráfica de Proyecto.
Criterio de medición de obra: Se medirá el número de unidades realmente ejecutadas según especificaciones de Proyecto.</t>
  </si>
  <si>
    <t>Total IER010</t>
  </si>
  <si>
    <t>Total INST02.07</t>
  </si>
  <si>
    <t>INST02.08</t>
  </si>
  <si>
    <t>FOTOVOLTAICA</t>
  </si>
  <si>
    <t>IEF001.01</t>
  </si>
  <si>
    <t>Instalacion fotovoltaica 34 KW</t>
  </si>
  <si>
    <t>Suministro, instalación, puesta en marcha y legalización de una instalación solar fotovoltaica de 34 kW de potencia nominal, destinada a autoconsumo con o sin excedentes, incluyendo todos los elementos necesarios para su correcto funcionamiento, conforme a la normativa vigente.
Incluye:
Módulos fotovoltaicos: Paneles solares monocristalinos de alta eficiencia, con una potencia unitaria aproximada de 550 Wp, estructura de soporte y anclaje adecuada a la cubierta o superficie disponible.
Inversores: Inversores trifásicos de conexión a red, con seguimiento MPPT, protecciones integradas y comunicación para monitorización remota.
Estructura de soporte: Estructura metálica galvanizada o de aluminio, con inclinación y orientación óptimas, fijación mecánica o lastrada según tipo de cubierta.
Cableado y canalizaciones: Cableado de corriente continua y alterna, canalizaciones, bandejas, tubos y accesorios necesarios para la conexión entre paneles, inversores y cuadro general.
Protecciones eléctricas: Cuadros de protección en corriente continua y alterna, con seccionadores, fusibles, descargadores de sobretensión y magnetotérmicos según normativa.
Sistema de monitorización: Plataforma de monitorización online para seguimiento en tiempo real de la producción y consumo energético.
Legalización y tramitaciones: Gestión de permisos, legalización ante industria, tramitación de subvenciones (si aplica), y registro en autoconsumo.
Puesta en marcha y pruebas: Verificación de funcionamiento, pruebas de rendimiento y entrega de documentación técnica.
Totalmente instalado y funcionando. Incluye material de montaje y soporte.
Incluye: Colocación y fijación.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</si>
  <si>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IEF001.01</t>
  </si>
  <si>
    <t>Total INST02.08</t>
  </si>
  <si>
    <t>Total INST02</t>
  </si>
  <si>
    <t>INST03</t>
  </si>
  <si>
    <t>CLIMATIZACIÓN</t>
  </si>
  <si>
    <t>03.01.01</t>
  </si>
  <si>
    <t>EQUIPOS CLIMA</t>
  </si>
  <si>
    <t>IBF010.01</t>
  </si>
  <si>
    <t>Unidad exterior VRF de HISENSE gama S Series AVWT-96KFSHA, 10CV</t>
  </si>
  <si>
    <t>Unidad exterior sistema VRF, gama Hi-FLEXi S High Efficiency Heat Recovery Series, constituida por un módulo, modelo AVWT-96FKFSHA, con un compresor Scroll DC Inverter. Permite la conexión de hasta 16 unidades interiores. Unidad interior más pequeña admisible: 0,6 CV (1,7 kW en refrigeración y 1,9 kW en calefacción). Potencia nominal de 28 kW (en refrigeración y en calefacción). Capacidad máxima en calefacción de 31,5 kW. Potencia nominal absorbida en modo refrigeración de 6,67 kW. Potencia nominal absorbida en modo calefacción de 5,18 kW. EER de 4,2. COP de 5,41. SEER de 7,83. SCOP de 4,21. Nivel de presión sonora en refrigeración de 60 dB(A). Temperatura de refrigerante variable. Compresor con tecnología de inyección de vapor mejorada, garantizando una mayor capacidad de rendimiento; Capacidad mínima del 10%. Contabilización interna de consumo eléctrico. Posibilidad de limitar el consumo. Presión estática disponible de 110 Pa. Hasta 90 m. de desnivel (consultar) y hasta 165 m. de recorrido total (longitud real). Unidad apta para instalaciones de bomba de calor a dos tubos y para instalaciones de recuperación de calor a tres tubos. Funcionamiento certificado hasta 52ºC en modo refrigeración y -25ºC en modo calefacción. Caudal de aire de 10.980 m3/h. Alimentación de CA3(fi), 380-415V~50/60Hz. Diámetro de tuberías (líq./gas) de 7/8" - 3/4" - 3/8". Fluido refrigerante R410A. Dimensiones de 1730x950x750 mm (AlxAnxPr) y peso neto de 247 kg. 
Marca/modelo: HISENSE/AVWT-96FKFSHA
Tecnología de separación de aceite múltiple, que reduce los ciclos de retorno de aceite y mejora la eficiencia del sistema.
Circuito anti-gel en la base del intercambiador, que evita la formación de hielo durante el modo calefacción.
Modo nocturno y funciones de ahorro energético, incluyendo la posibilidad de limitar el consumo en distintos niveles (100%, 80%, 70%, 60%).
Totalmente instalado y funcionando. Incluye material de montaje y soporte.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</si>
  <si>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Total IBF010.01</t>
  </si>
  <si>
    <t>IBF010.02</t>
  </si>
  <si>
    <t>Unidad exterior VRF de HISENSE gama S Series AVWT-190KFSHA, 20CV</t>
  </si>
  <si>
    <t>Unidad exterior sistema VRF, gama Hi-FLEXi S High Efficiency Heat Recovery Series, constituida por un módulo, modelo AVWT-190FKFSHA, con dos compresores Scroll DC Inverter. Permite la conexión de hasta 33 unidades interiores. Unidad interior más pequeña admisible: 0,6 CV (1,7 kW en refrigeración y 1,9 kW en calefacción). Potencia nominal de 56 kW (en refrigeración y en calefacción). Capacidad máxima en calefacción de 63 kW. Potencia nominal absorbida en modo refrigeración de 14,36 kW. Potencia nominal absorbida en modo calefacción de 13,4 kW. EER de 3,90. COP de 4,18. SEER de 7,72. SCOP de 4,08. Nivel de presión sonora en refrigeración de 63 dB(A). Temperatura de refrigerante variable. Compresor con tecnología de inyección de vapor mejorada, garantizando una mayor capacidad de rendimiento; Capacidad mínima del 10%. Contabilización interna de consumo eléctrico. Posibilidad de limitar el consumo. Presión estática disponible de 110 Pa. Hasta 90 m. de desnivel (consultar) y hasta 165 m. de recorrido total (longitud real). Unidad apta para instalaciones de bomba de calor a dos tubos y para instalaciones de recuperación de calor a tres tubos. Funcionamiento certificado hasta 52ºC en modo refrigeración y -25ºC en modo calefacción. Caudal de aire de 21.000 m3/h. Alimentación de CA3(fi), 380-415V~50/60Hz. Diámetro de tuberías (líq./gas) de (1-1/8)" - 7/8" - 5/8". Fluido refrigerante R410A. Dimensiones de 1730x1600x750 mm (AlxAnxPr) y peso neto de 400 kg.
Marca/modelo: HISENSE/AVWT-190FKFSHA
Totalmente instalado y funcionando. Incluye material de montaje y soporte.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</si>
  <si>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Total IBF010.02</t>
  </si>
  <si>
    <t>IBF010.03</t>
  </si>
  <si>
    <t>Unidad exterior VRF de HISENSE gama S Series AVWT-360KFSHA, 38CV</t>
  </si>
  <si>
    <t>Unidad exterior sistema VRF, gama Hi-FLEXi S High Efficiency Heat Recovery Series, constituida por dos módulos (AVWT-190FKFSHA+AVWT-170FKFSHA), modelo AVWT-360FKFSHA, con cuatro compresores Scroll DC Inverter. Permite la conexión de hasta 64 unidades interiores. Unidad interior más pequeña admisible: 0,6 CV (1,7 kW en refrigeración y 1,9 kW en calefacción). Potencia nominal de 106 kW (en refrigeración y en calefacción). Capacidad máxima en calefacción de 118 kW. Potencia nominal absorbida en modo refrigeración de 27,05 kW. Potencia nominal absorbida en modo calefacción de 25,27 kW. EER de 3,92. COP de 4,19. Nivel de presión sonora en refrigeración de 66 dB(A). Temperatura de refrigerante variable. Compresor con tecnología de inyección de vapor mejorada, garantizando una mayor capacidad de rendimiento; Capacidad mínima del 10%. Contabilización interna de consumo eléctrico. Posibilidad de limitar el consumo. Presión estática disponible de 110 Pa. Hasta 90 m. de desnivel (consultar) y hasta 165 m. de recorrido total (longitud real). Unidad apta para instalaciones de bomba de calor a dos tubos y para instalaciones de recuperación de calor a tres tubos. Funcionamiento certificado hasta 52ºC en modo refrigeración y -25ºC en modo calefacción. Caudal de aire de 38.760 m3/h. Alimentación de CA3(fi), 380-415V~50/60Hz. Diámetro de tuberías (líq./gas) de (1-1/2)" - (1-1/4)" - 3/4". Fluido refrigerante R410A. Dimensiones de 1730x2950x750 mm (AlxAnxPr) y peso neto de 777 kg.
Marca/modelo: HISENSE/AVWT-360FKFSHA
Totalmente instalado y funcionando. Incluye material de montaje y soporte.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</si>
  <si>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Total IBF010.03</t>
  </si>
  <si>
    <t>IBF010.04</t>
  </si>
  <si>
    <t>Unidad exterior VRF de HISENSE gama S Series AVWT-444KFSHA, 46CV</t>
  </si>
  <si>
    <t>Unidad exterior sistema VRF, gama Hi-FLEXi S High Efficiency Heat Recovery Series, constituida por tres módulos (AVWT-154FKFSHA+AVWT-154FKFSHA+AVWT-136FKFSHA), modelo AVWT-444FKFSHA, con seis compresores Scroll DC Inverter. Permite la conexión de hasta 64 unidades interiores. Unidad interior más pequeña admisible: 0,6 CV (1,7 kW en refrigeración y 1,9 kW en calefacción). Potencia nominal de 130 kW (en refrigeración y en calefacción). Capacidad máxima en calefacción de 145 kW. Potencia nominal absorbida en modo refrigeración de 31,02 kW. Potencia nominal absorbida en modo calefacción de 28,55 kW. EER de 4,19. COP de 4,55. Nivel de presión sonora en refrigeración de 67 dB(A). Temperatura de refrigerante variable. Compresor con tecnología de inyección de vapor mejorada, garantizando una mayor capacidad de rendimiento; Capacidad mínima del 10%. Contabilización interna de consumo eléctrico. Posibilidad de limitar el consumo. Presión estática disponible de 110 Pa. Hasta 90 m. de desnivel (consultar) y hasta 165 m. de recorrido total (longitud real). Unidad apta para instalaciones de bomba de calor a dos tubos y para instalaciones de recuperación de calor a tres tubos. Funcionamiento certificado hasta 52ºC en modo refrigeración y -25ºC en modo calefacción. Caudal de aire de 44.040 m3/h. Alimentación de CA3(fi), 380-415V~50/60Hz. Diámetro de tuberías (líq./gas) de (1-1/2)" - (1-1/4)" - 3/4". Fluido refrigerante R410A. Dimensiones de 1730x3910x750 mm (AlxAnxPr) y peso neto de 1087 kg.
Marca/modelo: HISENSE/AVWT-444FKFSHA
Totalmente instalado y funcionando. Incluye material de montaje y soporte.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</si>
  <si>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Total IBF010.04</t>
  </si>
  <si>
    <t>IBF010.05</t>
  </si>
  <si>
    <t>Unidad exterior VRF de HISENSE gama S Series AVWT-462KFSHA, 48CV</t>
  </si>
  <si>
    <t>Unidad exterior sistema VRF, gama Hi-FLEXi S High Efficiency Heat Recovery Series, constituida por tres módulos (AVWT-154FKFSHA+AVWT-154FKFSHA+AVWT-154FKFSHA), modelo AVWT-462FKFSHA, con seis compresores Scroll DC Inverter. Permite la conexión de hasta 64 unidades interiores. Unidad interior más pequeña admisible: 0,6 CV (1,7 kW en refrigeración y 1,9 kW en calefacción). Potencia nominal de 135 kW (en refrigeración y en calefacción). Capacidad máxima en calefacción de 150 kW. Potencia nominal absorbida en modo refrigeración de 33,67 kW. Potencia nominal absorbida en modo calefacción de 30,68 kW. EER de 4,01. COP de 4,40. Nivel de presión sonora en refrigeración de 67 dB(A). Temperatura de refrigerante variable. Compresor con tecnología de inyección de vapor mejorada, garantizando una mayor capacidad de rendimiento; Capacidad mínima del 10%. Contabilización interna de consumo eléctrico. Posibilidad de limitar el consumo. Presión estática disponible de 110 Pa. Hasta 90 m. de desnivel (consultar) y hasta 165 m. de recorrido total (longitud real). Unidad apta para instalaciones de bomba de calor a dos tubos y para instalaciones de recuperación de calor a tres tubos. Funcionamiento certificado hasta 52ºC en modo refrigeración y -25ºC en modo calefacción. Caudal de aire de 48.060 m3/h. Alimentación de CA3(fi), 380-415V~50/60Hz. Diámetro de tuberías (líq./gas) de (1-1/2)" - (1-1/4)" - 3/4". Fluido refrigerante R410A. Dimensiones de 1730x4050x750 mm (AlxAnxPr) y peso neto de 1107 kg.
Marca/modelo: HISENSE/AVWT-462FKFSHA
Totalmente instalado y funcionando. Incluye material de montaje y soporte.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</si>
  <si>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Total IBF010.05</t>
  </si>
  <si>
    <t>PHISAVBC-15HJFKA</t>
  </si>
  <si>
    <t>Ud. interior cassette 4 vías 800x800, mod. AVBC-15HJFKA, 4.5kW, sin panel</t>
  </si>
  <si>
    <t>Unidad interior tipo CASSETTE 4 VÍAS, modelo AVBC-15HJFKA (cuerpo solo, sin panel). Válvula de expansión electrónica PID. Potencia nominal frigorífica de 4,5 kW y calorífica de 5,0 kW. Nivel de presión sonora de 33 dB(A) o inferior y caudal de aire de 672-1260 m3/h. Alimentación de CA1(fi), 220-240V~50Hz/60Hz. Diámetro de tuberías (Líq. - Gas) 1/4" - 1/2". Dimensiones de 840x840x238 mm (AnxFoxAl) y peso neto de 21 kg. Unidad preparada para incorporar sensor de movimiento (dispositivo opcional no incluido). El panel (no incluido) tiene un tamaño estándar de 950x950 mm para todos los modelos y cuenta con lamas orientables de forma independiente con efecto "Coanda". Mando inalámbrico (no incluido) requiere de receptor de infrarrojos.
Marca/modelo: HISENSE/AVBC-15HJFKA
Incluye material de montaje y soporte. Totalmente instalado y funcionando.</t>
  </si>
  <si>
    <t>Total PHISAVBC-15HJFKA</t>
  </si>
  <si>
    <t>PHISAVBC-19HJFKA</t>
  </si>
  <si>
    <t>Ud. interior cassette 4 vías 800x800, mod. AVBC-19HJFKA, 5.6kW, sin panel</t>
  </si>
  <si>
    <t>Unidad interior tipo CASSETTE 4 VÍAS, modelo AVBC-19HJFKA (cuerpo solo, sin panel). Válvula de expansión electrónica PID. Potencia nominal frigorífica de 5,6 kW y calorífica de 6,3 kW. Nivel de presión sonora de 34 dB(A) o inferior y caudal de aire de 750-1320 m3/h. Alimentación de CA1(fi), 220-240V~50Hz/60Hz. Diámetro de tuberías (Líq. - Gas) 1/4" - 1/2". Dimensiones de 840x840x238 mm (AnxFoxAl) y peso neto de 21 kg. Unidad preparada para incorporar sensor de movimiento (dispositivo opcional no incluido). El panel (no incluido) tiene un tamaño estándar de 950x950 mm para todos los modelos y cuenta con lamas orientables de forma independiente con efecto "Coanda". Mando inalámbrico (no incluido) requiere de receptor de infrarrojos.
Marca/modelo: HISENSE/AVBC-15HJFKA</t>
  </si>
  <si>
    <t>Total PHISAVBC-19HJFKA</t>
  </si>
  <si>
    <t>PHISAVBC-24HJFKA</t>
  </si>
  <si>
    <t>Ud. interior cassette 4 vías 800x800, mod. AVBC-24HJFKA, 7.1kW, sin panel</t>
  </si>
  <si>
    <t>Unidad interior tipo CASSETTE 4 VÍAS, modelo AVBC-24HJFKA (cuerpo solo, sin panel). Válvula de expansión electrónica PID. Potencia nominal frigorífica de 7,1 kW y calorífica de 8,0 kW. Nivel de presión sonora de 36 dB(A) o inferior y caudal de aire de 882-1620 m3/h. Alimentación de CA1(fi), 220-240V~50Hz/60Hz. Diámetro de tuberías (Líq. - Gas) 3/8" - 5/8". Dimensiones de 840x840x238 mm (AnxFoxAl) y peso neto de 23 kg. Unidad preparada para incorporar sensor de movimiento (dispositivo opcional no incluido). El panel (no incluido) tiene un tamaño estándar de 950x950 mm para todos los modelos y cuenta con lamas orientables de forma independiente con efecto "Coanda". Mando inalámbrico (no incluido) requiere de receptor de infrarrojos.
Marca/modelo: HISENSE/AVBC-24HJFKA
Incluye material de montaje y soporte. Totalmente instalado y funcionando.</t>
  </si>
  <si>
    <t>Total PHISAVBC-24HJFKA</t>
  </si>
  <si>
    <t>PHISAVBC-27HJFKA</t>
  </si>
  <si>
    <t>Ud. interior cassette 4 vías 800x800, mod. AVBC-27HJFKA, 8.0kW, sin panel</t>
  </si>
  <si>
    <t>Unidad interior tipo CASSETTE 4 VÍAS, modelo AVBC-27HJFKA (cuerpo solo, sin panel). Válvula de expansión electrónica PID. Potencia nominal frigorífica de 8,0 kW y calorífica de 9,0 kW. Nivel de presión sonora de 37 dB(A) o inferior y caudal de aire de 924-1620 m3/h. Alimentación de CA1(fi), 220-240V~50Hz/60Hz. Diámetro de tuberías (Líq. - Gas) 3/8" - 5/8". Dimensiones de 840x840x288 mm (AnxFoxAl) y peso neto de 26 kg. Unidad preparada para incorporar sensor de movimiento (dispositivo opcional no incluido). El panel (no incluido) tiene un tamaño estándar de 950x950 mm para todos los modelos y cuenta con lamas orientables de forma independiente con efecto "Coanda". Mando inalámbrico (no incluido) requiere de receptor de infrarrojos.
Marca/modelo: HISENSE/AVBC-27HJFKA.
Incluye material de montaje y soporte. Totalmente instalado y funcionando.</t>
  </si>
  <si>
    <t>Total PHISAVBC-27HJFKA</t>
  </si>
  <si>
    <t>PHISAVBC-38HJFKA</t>
  </si>
  <si>
    <t>Ud. interior cassette 4 vías 800x800, mod. AVBC-38HJFKA, 11.2kW, sin panel</t>
  </si>
  <si>
    <t>Unidad interior tipo CASSETTE 4 VÍAS, modelo AVBC-38HJFKA (cuerpo solo, sin panel). Válvula de expansión electrónica PID. Potencia nominal frigorífica de 11,2 kW y calorífica de 12,5 kW. Nivel de presión sonora de 42 dB(A) o inferior y caudal de aire de 1176-2220 m3/h. Alimentación de CA1(fi), 220-240V~50Hz/60Hz. Diámetro de tuberías (Líq. - Gas) 3/8" - 5/8". Dimensiones de 840x840x288 mm (AnxFoxAl) y peso neto de 26 kg. Unidad preparada para incorporar sensor de movimiento (dispositivo opcional no incluido). El panel (no incluido) tiene un tamaño estándar de 950x950 mm para todos los modelos y cuenta con lamas orientables de forma independiente con efecto "Coanda". Mando inalámbrico (no incluido) requiere de receptor de infrarrojos.
Marca/modelo: HISENSE/AVBC-38HJFKA</t>
  </si>
  <si>
    <t>Total PHISAVBC-38HJFKA</t>
  </si>
  <si>
    <t>PHISAVBC-48HJFKA</t>
  </si>
  <si>
    <t>Ud. interior cassette 4 vías 800x800, mod. AVBC-48HJFKA, 14.0kW, sin panel</t>
  </si>
  <si>
    <t>Unidad interior tipo CASSETTE 4 VÍAS, modelo AVBC-48HJFKA (cuerpo solo, sin panel). Válvula de expansión electrónica PID. Potencia nominal frigorífica de 14,0 kW y calorífica de 16,0 kW. Nivel de presión sonora de 46 dB(A) o inferior y caudal de aire de 1344-2220 m3/h. Alimentación de CA1(fi), 220-240V~50Hz/60Hz. Diámetro de tuberías (Líq. - Gas) 3/8" - 5/8". Dimensiones de 840x840x288 mm (AnxFoxAl) y peso neto de 26 kg. Unidad preparada para incorporar sensor de movimiento (dispositivo opcional no incluido). El panel (no incluido) tiene un tamaño estándar de 950x950 mm para todos los modelos y cuenta con lamas orientables de forma independiente con efecto "Coanda". Mando inalámbrico (no incluido) requiere de receptor de infrarrojos.
Marca/modelo: HISENSE/AVBC-48HJFKA
Incluye material de montaje y soporte. Totalmente instalado y funcionando.</t>
  </si>
  <si>
    <t>Total PHISAVBC-48HJFKA</t>
  </si>
  <si>
    <t>PHISAVC-09HJFA</t>
  </si>
  <si>
    <t>Ud. interior cassette 4 vías 600x600, mod. AVC-09HJFA, 2.8kW, sin panel</t>
  </si>
  <si>
    <t>Unidad interior tipo MINI CASSETTE 4 VÍAS, modelo AVC-09HJFA (cuerpo solo, sin panel). Se instala y acopla perfectamente en falsos techos modulares con placas de 60x60 cm. Potencia nominal frigorífica de 2,8 kW y calorífica de 3,3 kW. Válvula de expansión electrónica PID. Nivel de presión sonora de 32 dB(A) o inferior y caudal de aire de 350-470 m3/h. Alimentación de CA1(fi), 220-240V~50Hz/60Hz. Diámetro de tuberías (Líq. - Gas) 1/4" - 1/2". Dimensiones de 570x570x215 mm (AnxFoxAl) y peso neto de 14,8 kg. Unidad preparada para incorporar sensor de movimiento (dispositivo opcional no incluido). El panel (no incluido) tiene unas Dimensiones de 620x620 mm, y cuenta con lamas orientables de forma independiente con efecto "Coanda". Mando inalámbrico (no incluido) requiere de receptor de infrarrojos.
Marca/modelo: HISENSE/AVC-09HJFA</t>
  </si>
  <si>
    <t>Total PHISAVC-09HJFA</t>
  </si>
  <si>
    <t>E_KCMI - 112.01</t>
  </si>
  <si>
    <t>Derivación a 3 tubos para UE, gama VRF, desde 38 CV hasta 54 CV UE modelo HFQ-M302F</t>
  </si>
  <si>
    <t>Conjunto de distribuidores para derivación de refrigerante en línea de gas de aspiración (baja) y línea de líquido; 
- Construido en materiales específicos para acoplar a tuberías de cobre con soldadura fuerte. 
- Incluye aislamiento.
Marca:  HISENSE
Modelo: HFQ-M302F#E
Incluye material de montaje y soporte. Totalmente instalado y funcionando.</t>
  </si>
  <si>
    <t>Total E_KCMI - 112.01</t>
  </si>
  <si>
    <t>E_KCMI - 112.02</t>
  </si>
  <si>
    <t>Derivación a 3 tubos para UE, gama VRF, desde 26 CV hasta 36 CV UE modelo HFQ-M212F</t>
  </si>
  <si>
    <t>Conjunto de distribuidores para derivación de refrigerante en línea de gas de aspiración (baja) y línea de líquido; 
- Construido en materiales específicos para acoplar a tuberías de cobre con soldadura fuerte. 
- Incluye aislamiento.
Marca:  HISENSE
Modelo: HFQ-M212F#E
Incluye material de montaje y soporte. Totalmente instalado y funcionando.</t>
  </si>
  <si>
    <t>Total E_KCMI - 112.02</t>
  </si>
  <si>
    <t>E_KCMI - 112.03</t>
  </si>
  <si>
    <t>Derivación a 2 tubos para UE, gama VRF, desde 24 CV hasta 54 CV UE modelo HFQ-M32F</t>
  </si>
  <si>
    <t>Conjunto de distribuidores para derivación de refrigerante en línea de gas de aspiración (baja) y línea de líquido; 
- Construido en materiales específicos para acoplar a tuberías de cobre con soldadura fuerte. 
- Incluye aislamiento.
Marca:  HISENSE
Modelo: HFQ-M32F#ES
Incluye material de montaje y soporte. Totalmente instalado y funcionando.</t>
  </si>
  <si>
    <t>Total E_KCMI - 112.03</t>
  </si>
  <si>
    <t>E_KCMI - 112.04</t>
  </si>
  <si>
    <t>Derivación a 3 tubos para UI, gama VRF, desde 6 CV hasta 11,9 CV UI modelo HFQ-M282F#E</t>
  </si>
  <si>
    <t>Conjunto de distribuidores para derivación de refrigerante en línea de gas de aspiración (baja) y línea de líquido; 
- Construido en materiales específicos para acoplar a tuberías de cobre con soldadura fuerte. 
- Incluye aislamiento.
Marca:  HISENSE
Modelo: HFQ-M282F#ES
Incluye material de montaje y soporte. Totalmente instalado y funcionando.</t>
  </si>
  <si>
    <t>Total E_KCMI - 112.04</t>
  </si>
  <si>
    <t>E_KCMI - 112.05</t>
  </si>
  <si>
    <t>Derivación a 2 tubos para UI, gama VRF, desde hasta 11,9 CV UI modelo HFQ-102F#ES</t>
  </si>
  <si>
    <t>Derivador Multi-Kit a 2 tubos, modelo HFQ-102F#ES. Diámetro de la tubería de gas de Ø15,88-19,05-22,2 mm (según CV de Unidad Interior) y de la tubería de líquido Ø9,53 mm. Hasta 10 CV de capacidad de la UI.
Marca/modelo: HISENSE/HFQ-102F#ES
Incluye material de montaje y soporte. Totalmente instalado y funcionando.</t>
  </si>
  <si>
    <t>Total E_KCMI - 112.05</t>
  </si>
  <si>
    <t>E_KCMI - 112.06</t>
  </si>
  <si>
    <t>Derivación a 3 tubos para UI, gama VRF, desde 16CV hasta 21,9 CV UI modelo HFQ-M562F#E</t>
  </si>
  <si>
    <t>Derivador Multi-Kit a 3 tubos, modelo HFQ-M562F#E. Diámetro de la tubería de gas de baja presión de Ø28,6 mm, gas de alta presión de Ø22,2 mm y de la tubería de líquido de Ø12,7-15,88 mm (según CV de la Unidad Interior). Desde 16 CV hasta 20 CV de capacidad de la UI.
Marca/modelo: HISENSE/HFQ-M562F#E</t>
  </si>
  <si>
    <t>Total E_KCMI - 112.06</t>
  </si>
  <si>
    <t>E_KCMI - 112.07</t>
  </si>
  <si>
    <t>Derivación a 3 tubos para UI, gama VRF, desde 22CV hasta 35,9 CV UI modelo HFQ-M692F#E</t>
  </si>
  <si>
    <t>Derivador Multi-Kit a 3 tubos, modelo HFQ-M692F#E. Diámetro de la tubería de gas de baja presión de Ø28,6-31,75 mm (según CV de la Unidad Interior), gas de alta presión de Ø25,4-28,6 mm (según CV de la Unidad Interior) y de la tubería de líquido de Ø15,88-19,05 mm (según CV de la Unidad Interior). Desde 22 CV hasta 34 CV de capacidad de la UI.
Marca/modelo: HISENSE/HFQ-M692F#E
Incluye material de montaje y soporte. Totalmente instalado y funcionando.</t>
  </si>
  <si>
    <t>Total E_KCMI - 112.07</t>
  </si>
  <si>
    <t>E_KCMI - 112.08</t>
  </si>
  <si>
    <t>Derivación a 3 tubos para UI, gama VRF, desde 36CV hasta 55,9 CV UI modelo HFQ-M902F#E</t>
  </si>
  <si>
    <t>Derivador Multi-Kit a 3 tubos, modelo HFQ-M902F#E. Diámetro de la tubería de gas de baja presión de Ø38,1 mm, gas de alta presión de Ø31,75 mm y de la tubería de líquido de Ø19,05 mm. Desde 36 CV hasta 54 CV de capacidad de la UI.
Marca/modelo: HISENSE/HFQ-M902F#E
Incluye material de montaje y soporte. Totalmente instalado y funcionando.</t>
  </si>
  <si>
    <t>Total E_KCMI - 112.08</t>
  </si>
  <si>
    <t>E_KCMI - 112.09</t>
  </si>
  <si>
    <t>Derivación a 2 tubos para UI, gama VRF, desde 26CV hasta 55,9 CV UI modelo HFQ-302F#ES</t>
  </si>
  <si>
    <t>Derivador Multi-Kit a 2 tubos, modelo HFQ-302F#ES. Diámetro de la tubería de gas de Ø 31,75-38,1 mm (según CV de Unidad Interior) y de la tubería de líquido Ø19,05 mm. Desde 26 CV hasta 30 CV de capacidad de la UI.
Marca/modelo: HISENSE/HFQ-302F#ES
Incluye material de montaje y soporte. Totalmente instalado y funcionando.</t>
  </si>
  <si>
    <t>Total E_KCMI - 112.09</t>
  </si>
  <si>
    <t>E_KCMI - 112.10</t>
  </si>
  <si>
    <t>Caja individual SWITCH-BOX para VRF a 3 tubos, gama S series modelo HCHS-N10XC</t>
  </si>
  <si>
    <t>Caja SWITCH-BOX de una salida para instalaciones VRF de recuperación de calor a 3 tubos, gama S Series, modelo HCHS-N10XC. Capacidad total de las unidades interiores conectables desde 6 CV hasta 10 CV (28 kW). Combinación máxima de 8 unidades interiores. Permite conectar unidad interior de conducto de alta presión de 8 y 10 CV (22,4 y 28 kW). Dimensiones exteriores de 191x300x214 mm (AltoxAnchoxFondo) y peso neto de 6,6 Kg. Diámetros de tubería del lado de la UE: Línea de gas (lado de alta y baja presión) 5/8'' pulgadas y línea de gas (gas de succión) 3/4'' pulgadas. Línea de líquido no incluido. Diámetros de tubería del lado de la UI: Línea de gas 3/4'' pulgadas. Línea de líquido no incluido. Nivel de presión sonora de 33 dB(A).
Marca/modelo: HISENSE/HCHS-N10XC.
Incluye material de montaje y soporte. Totalmente instalado y funcionando.</t>
  </si>
  <si>
    <t>Total E_KCMI - 112.10</t>
  </si>
  <si>
    <t>E_KCMI - 112.11</t>
  </si>
  <si>
    <t>Caja individual SWITCH-BOX para VRF a 3 tubos, gama S series modelo HCHS-N06XC</t>
  </si>
  <si>
    <t>Caja SWITCH-BOX de una salida para instalaciones VRF de recuperación de calor a 3 tubos, gama S Series, modelo HCHS-N06XC. Capacidad total de las unidades interiores conectables de 6CV o inferior (hasta 16 kW). Combinación máxima de 8 unidades interiores. Dimensiones exteriores de 191x301x214 mm (AltoxAnchoxFondo) y peso neto de 6,4 Kg. Diámetros de tubería del lado de la UE: Línea de gas (lado de alta y baja presión) 5/8'' pulgadas y línea de gas (gas de succión) 3/4'' pulgadas. Línea de líquido no incluido. Diámetros de tubería del lado de la UI: Línea de gas 5/8'' pulgadas. Línea de líquido no incluido. Nivel de presión sonora de 33 dB(A).
Marca/modelo: HISENSE/HCHS-N06XC.
Incluye material de montaje y soporte. Totalmente instalado y funcionando.</t>
  </si>
  <si>
    <t>Total E_KCMI - 112.11</t>
  </si>
  <si>
    <t>E_KCMI - 112.12</t>
  </si>
  <si>
    <t>Caja SWITCH-BOX Multi 4 salidas para VRF a 3 tubos, gama S series modelo HCHM-M04XC</t>
  </si>
  <si>
    <t>Caja SWITCH-BOX de 4 salidas para instalaciones VRF de recuperación de calor a 3 tubos, gama S Series, modelo HCHM-N04XC. Capacidad total de las unidades interiores conectables hasta 16CV (45 kW) o inferior. Combinación máxima de 8 unidades interiores por salida. Dimensiones exteriores de 260x303x352 mm (AltoxAnchoxFondo) y peso neto de 13,6 Kg. Diámetros de tubería del lado de la UE: Línea de gas (lado de alta y baja presión) 7/8'' pulgadas y línea de gas (gas de succión) 1'' pulgadas. Línea de líquido 1/2'' pulgadas. Diámetros de tubería del lado de la UI: Línea de gas 5/8'' pulgadas. Línea de líquido 3/8'' pulgadas. Nivel de presión sonora de 31 dB(A).
Marca/modelo: HISENSE/HCHM-N04XC
Incluye material de montaje y soporte. Totalmente instalado y funcionando.</t>
  </si>
  <si>
    <t>Total E_KCMI - 112.12</t>
  </si>
  <si>
    <t>E_KCMI - 112.13</t>
  </si>
  <si>
    <t>Caja SWITCH-BOX Multi 8 salidas para VRF a 3 tubos, gama S series modelo HCHM-M08XC</t>
  </si>
  <si>
    <t>Caja SWITCH-BOX de 8 salidas para instalaciones VRF de recuperación de calor a 3 tubos, gama S Series, modelo HCHM-N08XC. Capacidad total de las unidades interiores conectables hasta 30CV (85 kW) o inferior. Combinación máxima de 8 unidades interiores por salida. Dimensiones exteriores de 260x543x352 mm (AltoxAnchoxFondo) y peso neto de 23,9 Kg. Diámetros de tubería del lado de la UE: Línea de gas (lado de alta y baja presión) 7/8'' pulgadas y línea de gas (gas de succión) (1-1/8)'' pulgadas. Línea de líquido 1/2'' pulgadas. Diámetros de tubería del lado de la UI: Línea de gas 5/8'' pulgadas. Línea de líquido 3/8'' pulgadas. Nivel de presión sonora de 31 dB(A).
Marca/modelo: HISENSE/HCHM-N08XC
Incluye material de montaje y soporte. Totalmente instalado y funcionando.</t>
  </si>
  <si>
    <t>Total E_KCMI - 112.13</t>
  </si>
  <si>
    <t>E_KCMI - 112.14</t>
  </si>
  <si>
    <t>Kit de conexion de bateria de expansión directa modelo HZX-20BEJ para UTA. Capacidad 12-20 CV</t>
  </si>
  <si>
    <t>Kit de conexión de batería de expansión directa, modelo HZX-20BEJ, con kit de válvula de expansión, sondas de temperatura y dispositivos de regulación electrónica. Mando incluido modelo HYXE-VA01A. En función de la capacidad del intercambiador (12-20CV): Capacidad permitida en refrigeración de 28/56 kW y en calefacción de 31,5/63 kW. Volúmen del intercambiador 4,76/9,97 L. Caudal de aire recomendado del intercambiador de calor 3600-11088 m3/h. Dimensiones de la caja de control de 400x112x327 mm (AnchoxFondoxAlto). Alimentación CA1ɸ,220-240V~50/60Hz. Dimensión de la válvula de expansión de 437x61x112 mm (AnchoxFondoxAlto). Diámetro de conexión de las tuberías 12,7 mm. Posibilidad de regular el control de la capacidad mediante la tempertaura de impulsión, temperatura de retorno o mediante una señal externa.
Marca/modelo: HISENSE/HZX-20BEJ
Incluye material de montaje y soporte. Totalmente instalado y funcionando.</t>
  </si>
  <si>
    <t>Total E_KCMI - 112.14</t>
  </si>
  <si>
    <t>PHISHYXE-VA01A</t>
  </si>
  <si>
    <t>Mando por cable 120x120mm, con botones y pantalla LCD táctil, mod. HYXE-VA01A</t>
  </si>
  <si>
    <t>Mando por cable multifunción, con botones y pantalla LCD táctil, modelo HYXE-VA01A. Varios modos de funcionamiento: Refrigeración/Calefacción/Automático/Ventilación/Deshumidificación/ECO/Sielnciar/Dormir. Temporizador de 72 horas. Visualización del código de error, control y verificación de parámetros. Ajuste del deflector, flujo de aire 3D. 6 velocidades del ventilador. Tamaño de 120x120 mm (An x Al). Número máximo de unidades interiores conectables: 16. Pantalla LCD táctil. Luz de fondo, indicador de limpieza de filtros y sensor de temperatura incorporado.
Marca/modelo: HISENSE/HYXE-VA01A
Incluye material de montaje y soporte. Totalmente instalado y funcionando.</t>
  </si>
  <si>
    <t>Total PHISHYXE-VA01A</t>
  </si>
  <si>
    <t>PHISHYJM-RA10D</t>
  </si>
  <si>
    <t>Control centralizado con pantalla táctil de 10'', hasta 160 interiores y 64 grupos, mod. HYJM-RA10D</t>
  </si>
  <si>
    <t>Pantalla táctil a color de 10" para control centralizado, modelo HYJM-RA10D. Cada pantalla HYJM-RA10D puede gestionar como máximo hasta 160 unidades interiores, 64 unidades exteriores y 20 sistemas de aerotermia. Distancia máxima de cable de comunicación de 1 km. Varios idiomas disponibles (Español, inglés, portugués, francés, italiano, turco, alemán, entre otros). Tamaño de 252x170 mm. Varios modos de funcionamiento (refrig./calor/auto/ventilación/deshumidificación/control de humedad), Monitorización de consumo energético, acceso a través de Hi-Cloud Manager, Cloud Control, gestión de rotación de sistema redundante, función de bloqueo y gestión de limitaciones, temporizador semanal, ajuste de vacaciones, posibilidad de aviso de error vía email, función señal externa Input/Output, Configuración de modo ECO/AirPure/Auto limpieza/silencio de la ud. exterior. Resolución de la pantalla de 1280x800. Alimentación monofásica AC 110~240V 50/60Hz. Histórico de alarmas (hasta 160 registros). Actualización de software vía USB, autodiagnóstico. Compatible con sistemas VRF y aerotermia de la gama Hi-Therma R32. Compatible con sistemas con climatizadores y kits UTA (AHU-kits). Compatible con Hi-DOM y Hi-Mit. Número máximo de pantallas en un mismo H-Net: 4. 
Marca/modelo: HISENSE/HYJM-RA10D.
Incluye material de montaje y soporte. Totalmente instalado y funcionando.</t>
  </si>
  <si>
    <t>Total PHISHYJM-RA10D</t>
  </si>
  <si>
    <t>E_KCMI - 112.15</t>
  </si>
  <si>
    <t>Ud de panel modelo HP-G-NK para unidades interiores de cassette 800x800 modelo AVBC-HJFKA</t>
  </si>
  <si>
    <t>Unidad de panel modelo HP-G-NK, para unidades interiores CASSETTE DE 4 VÍAS, modelos AVBC-HJFKA. Panel preparado para incorporar sensor de movimiento (dispositivo opcional no incluido). Las dimensiones del panel son 950x950x47 mm (AnchoxFondoxAlto). Cuenta con lamas orientables de forma independiente con efecto "Coanda". El peso del panel es de 5,7 Kg.
Marca/modelo: HISENSE/HP-G-NK
Incluye material de montaje y soporte. Totalmente instalado y funcionando.</t>
  </si>
  <si>
    <t>Total E_KCMI - 112.15</t>
  </si>
  <si>
    <t>E_KCMI - 112.16</t>
  </si>
  <si>
    <t>Ud de panel modelo HPE-D-NK para unidades interiores de cassette 600x600 modelo AVC-HJFA</t>
  </si>
  <si>
    <t>Unidad de panel modelo HPE-D-NK, para unidades interiores MINI CASSETTE, modelos AVC-HJFA. Apto para su integración en falsos techos modulares con placas de 60x60 cm. Panel preparado para incorporar sensor de movimiento (dispositivo opcional no incluido). Las dimensiones del panel son 620x620x37 mm (AnchoxFondoxAlto). Cuenta con lamas orientables de forma independiente con efecto "Coanda".  El peso del panel es de 2,7 Kg.
Marca/modelo: HISENSE/HPE-D-NK
Incluye material de montaje y soporte. Totalmente instalado y funcionando.</t>
  </si>
  <si>
    <t>Total E_KCMI - 112.16</t>
  </si>
  <si>
    <t>Total 03.01.01</t>
  </si>
  <si>
    <t>03.02</t>
  </si>
  <si>
    <t>TUBERIAS FRIGORIFICAS</t>
  </si>
  <si>
    <t>ICN010_38_34</t>
  </si>
  <si>
    <t>Línea frigorífica 1 1/8 - 7/8 - 5/8"</t>
  </si>
  <si>
    <t>Línea frigorífica triple realizada con tubería para gas mediante tubo de cobre sin soldadura, de 1 1/8" de diámetro y 1 mm de espesor con coquilla de espuma elastomérica, de 29 mm de diámetro interior y 40 mm de espesor, a base de caucho sintético flexible, de estructura celular cerrada, tubería para líquido mediante tubo de cobre sin soldadura, de 5/8" de diámetro y 1 mm de espesor con coquilla de espuma elastomérica, de 16 mm de diámetro interior y 40 mm de espesor, a base de caucho sintético flexible, de estructura celular cerrada y tubería para descarga de gas mediante tubo de cobre sin soldadura, de 7/8" de diámetro y 1 mm de espesor con coquilla de espuma elastomérica, de 23 mm de diámetro interior y 15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</si>
  <si>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Total ICN010_38_34</t>
  </si>
  <si>
    <t>ICN010_38_34.02</t>
  </si>
  <si>
    <t>Línea frigorífica 5/8 - 3/8"</t>
  </si>
  <si>
    <t>Línea frigorífica doble realizada con tubería para gas mediante tubo de cobre sin soldadura, de 5/8" de diámetro y 1 mm de espesor con coquilla de espuma elastomérica, de 16 mm de diámetro interior y 30 mm de espesor, a base de caucho sintético flexible, de estructura celular cerrada y tubería para líquido mediante tubo de cobre sin soldadura, de 3/8" de diámetro y 0,8 mm de espesor con coquilla de espuma elastomérica, de 11 mm de diámetro interior y 30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</si>
  <si>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Total ICN010_38_34.02</t>
  </si>
  <si>
    <t>ICN010_38_34.03</t>
  </si>
  <si>
    <t>Línea frigorífica 3/4 - 3/8"</t>
  </si>
  <si>
    <t>Línea frigorífica doble realizada con tubería para gas mediante tubo de cobre sin soldadura, de 3/4" de diámetro y 1 mm de espesor con coquilla de espuma elastomérica, de 19 mm de diámetro interior y 30 mm de espesor, a base de caucho sintético flexible, de estructura celular cerrada y tubería para líquido mediante tubo de cobre sin soldadura, de 3/8" de diámetro y 0,8 mm de espesor con coquilla de espuma elastomérica, de 11 mm de diámetro interior y 30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</si>
  <si>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Total ICN010_38_34.03</t>
  </si>
  <si>
    <t>ICN010_38_34.04</t>
  </si>
  <si>
    <t>Línea frigorífica 1/2 -1/4"</t>
  </si>
  <si>
    <t>Total ICN010_38_34.04</t>
  </si>
  <si>
    <t>ICN010_38_34.05</t>
  </si>
  <si>
    <t>Línea frigorífica 3/4 - 7/8 - 3/8" - INT</t>
  </si>
  <si>
    <t>Línea frigorífica triple realizada con tubería para gas mediante tubo de cobre sin soldadura, de 7/8" de diámetro y 1 mm de espesor con coquilla de espuma elastomérica, de 23 mm de diámetro interior y 30 mm de espesor, a base de caucho sintético flexible, de estructura celular cerrada, tubería para líquido mediante tubo de cobre sin soldadura, de 3/4" de diámetro y 1 mm de espesor con coquilla de espuma elastomérica, de 19 mm de diámetro interior y 30 mm de espesor, a base de caucho sintético flexible, de estructura celular cerrada y tubería para descarga de gas mediante tubo de cobre sin soldadura, de 3/8" de diámetro y 0,8 mm de espesor con coquilla de espuma elastomérica, de 11 mm de diámetro interior y 30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</si>
  <si>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Planta Altillo Sotano</t>
  </si>
  <si>
    <t>Total ICN010_38_34.05</t>
  </si>
  <si>
    <t>ICN010_38_34.06</t>
  </si>
  <si>
    <t>Línea frigorífica 3/4 - 7/8 - 3/8" - EXT</t>
  </si>
  <si>
    <t>Total ICN010_38_34.06</t>
  </si>
  <si>
    <t>ICN010_38_34.07</t>
  </si>
  <si>
    <t>Línea frigorífica 5/8 - 3/4 - 3/8"</t>
  </si>
  <si>
    <t>Línea frigorífica triple realizada con tubería para gas mediante tubo de cobre sin soldadura, de 3/4" de diámetro y 1 mm de espesor con coquilla de espuma elastomérica, de 19 mm de diámetro interior y 30 mm de espesor, a base de caucho sintético flexible, de estructura celular cerrada, tubería para líquido mediante tubo de cobre sin soldadura, de 5/8" de diámetro y 1 mm de espesor con coquilla de espuma elastomérica, de 16 mm de diámetro interior y 30 mm de espesor, a base de caucho sintético flexible, de estructura celular cerrada y tubería para descarga de gas mediante tubo de cobre sin soldadura, de 3/8" de diámetro y 0,8 mm de espesor con coquilla de espuma elastomérica, de 11 mm de diámetro interior y 30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</si>
  <si>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Sotano y altillo</t>
  </si>
  <si>
    <t>Total ICN010_38_34.07</t>
  </si>
  <si>
    <t>ICN010_38_34.08</t>
  </si>
  <si>
    <t>Línea frigorífica 5/8 - 3/4 - 1/4"</t>
  </si>
  <si>
    <t>Segunda</t>
  </si>
  <si>
    <t>Total ICN010_38_34.08</t>
  </si>
  <si>
    <t>ICN010_38_34.09</t>
  </si>
  <si>
    <t>Línea frigorífica 1 1/8 - 1 1/4 - 3/4"</t>
  </si>
  <si>
    <t>Línea frigorífica triple realizada con tubería para gas mediante tubo de cobre sin soldadura, de 1 1/8" de diámetro y 1 mm de espesor con coquilla de espuma elastomérica, de 29 mm de diámetro interior y 30 mm de espesor, a base de caucho sintético flexible, de estructura celular cerrada, tubería para líquido mediante tubo de cobre sin soldadura, de 1 1/4" de diámetro y 1 mm de espesor con coquilla de espuma elastomérica, de 16 mm de diámetro interior y 30 mm de espesor, a base de caucho sintético flexible, de estructura celular cerrada y tubería para descarga de gas mediante tubo de cobre sin soldadura, de 3/4" de diámetro y 1 mm de espesor con coquilla de espuma elastomérica, de 23 mm de diámetro interior y 30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</si>
  <si>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Total ICN010_38_34.09</t>
  </si>
  <si>
    <t>ICN010_38_34.10</t>
  </si>
  <si>
    <t>Línea frigorífica 7/8 - 1 - 1/2"</t>
  </si>
  <si>
    <t>Total ICN010_38_34.10</t>
  </si>
  <si>
    <t>ICN010_38_34.11</t>
  </si>
  <si>
    <t>Línea frigorífica 1 1/8 - 7/8 - 1/2"</t>
  </si>
  <si>
    <t>Línea frigorífica triple realizada con tubería para gas mediante tubo de cobre sin soldadura, de 1 1/8" de diámetro y 1 mm de espesor con coquilla de espuma elastomérica, de 29 mm de diámetro interior y 30 mm de espesor, a base de caucho sintético flexible, de estructura celular cerrada, tubería para líquido mediante tubo de cobre sin soldadura, de 7/8" de diámetro y 1 mm de espesor con coquilla de espuma elastomérica, de 16 mm de diámetro interior y 30 mm de espesor, a base de caucho sintético flexible, de estructura celular cerrada y tubería para descarga de gas mediante tubo de cobre sin soldadura, de 1/2" de diámetro y 1 mm de espesor con coquilla de espuma elastomérica, de 23 mm de diámetro interior y 30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</si>
  <si>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Total ICN010_38_34.11</t>
  </si>
  <si>
    <t>ICN010_38_34.12</t>
  </si>
  <si>
    <t>Línea frigorífica 1 1/4 - 1 1/2 - 3/4" - INT</t>
  </si>
  <si>
    <t>Línea frigorífica triple realizada con tubería para gas mediante tubo de cobre sin soldadura, de 1 1/4" de diámetro y 1 mm de espesor con coquilla de espuma elastomérica, de 29 mm de diámetro interior y 30 mm de espesor, a base de caucho sintético flexible, de estructura celular cerrada, tubería para líquido mediante tubo de cobre sin soldadura, de 1 1/2" de diámetro y 1 mm de espesor con coquilla de espuma elastomérica, de 16 mm de diámetro interior y 30 mm de espesor, a base de caucho sintético flexible, de estructura celular cerrada y tubería para descarga de gas mediante tubo de cobre sin soldadura, de 3/4" de diámetro y 1 mm de espesor con coquilla de espuma elastomérica, de 23 mm de diámetro interior y 30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</si>
  <si>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Total ICN010_38_34.12</t>
  </si>
  <si>
    <t>ICN010_38_34.123</t>
  </si>
  <si>
    <t>Línea frigorífica 1 1/4 - 1 1/2 - 3/4" - EXT</t>
  </si>
  <si>
    <t>Línea frigorífica triple realizada con tubería para gas mediante tubo de cobre sin soldadura, de 1 1/4" de diámetro y 1 mm de espesor con coquilla de espuma elastomérica, de 29 mm de diámetro interior y 40 mm de espesor, a base de caucho sintético flexible, de estructura celular cerrada, tubería para líquido mediante tubo de cobre sin soldadura, de 1 1/2" de diámetro y 1 mm de espesor con coquilla de espuma elastomérica, de 16 mm de diámetro interior y 40 mm de espesor, a base de caucho sintético flexible, de estructura celular cerrada y tubería para descarga de gas mediante tubo de cobre sin soldadura, de 3/4" de diámetro y 1 mm de espesor con coquilla de espuma elastomérica, de 23 mm de diámetro interior y 40 mm de espesor, a base de caucho sintético flexible, de estructura celular cerrada
Incluye material de montaje y soporte. Totalmente instalada y funcionando.
Criterio de medición de proyecto: Longitud medida según documentación gráfica de Proyecto.
Criterio de medición de obra: Se medirá la longitud realmente ejecutada según especificaciones de Proyecto.</t>
  </si>
  <si>
    <t>Total ICN010_38_34.123</t>
  </si>
  <si>
    <t>Total 03.02</t>
  </si>
  <si>
    <t>03.03</t>
  </si>
  <si>
    <t>ACCESORIOS CLIMA</t>
  </si>
  <si>
    <t>ACC.CL.03</t>
  </si>
  <si>
    <t>ud</t>
  </si>
  <si>
    <t>Antivibrador metálico TM-50 sujeción techo</t>
  </si>
  <si>
    <t>Suministro y colocación de Antivibrador metálico TM-50 de SALVADOR ESCODA. Sujeción techo, carga 20 a 50 kg. Ref. AV02103. Se incluye accesorios de montaje.</t>
  </si>
  <si>
    <t>Total ACC.CL.03</t>
  </si>
  <si>
    <t>ACC.CL.04</t>
  </si>
  <si>
    <t>Antivibrador metálico M-150 sujeción suelo</t>
  </si>
  <si>
    <t>Suministro y colocación de Antivibrador metálico M-150 de SALVADOR ESCODA. Diseñados para trabajar a compresión en equipos girando por encima de 500 r.p.m. con un aislamiento del 85%. Compresión carga 150 kg flecha 30 +/- 3,0 mm, constante 50 Kg/cm, dimensiones longitud 120 mm, Ø 70 mm. Sujeción suelo. Ref. AV02006. Se incluye accesorios de montaje.</t>
  </si>
  <si>
    <t>UNIDADES EXTERIORES</t>
  </si>
  <si>
    <t>Total ACC.CL.04</t>
  </si>
  <si>
    <t>NCB020</t>
  </si>
  <si>
    <t>Bancada metálica antivibración, para apoyo de maquinaria.</t>
  </si>
  <si>
    <t>Bancada metálica antivibración, para apoyo de maquinaria, de 150x100x16 cm, de acero UNE-EN 10025 S275JR, en vigas formadas por piezas simples de perfiles laminados en caliente de las series IPN, IPE, HEB, HEA, HEM o UPN, acabado con imprimación antioxidante, con uniones soldadas en obra, apoyada sobre 6 amortiguadores metálicos de muelle, de 195x82x127 mm, de 40 kg de carga mínima y 100 kg de carga máxima.
Criterio de valoración económica: El precio incluye las soldaduras, los cortes, los despuntes, las piezas especiales, los casquillos y los elementos auxiliares de montaje.
Incluye: Limpieza y preparación del plano de apoyo. Replanteo y marcado de los ejes. Colocación de los amortiguadores. Colocación y fijación provisional. Aplomado y nivelación. Ejecución de las uniones soldadas.
Criterio de medición de proyecto: Número de unidades previstas, según documentación gráfica de Proyecto.
Criterio de medición de obra: Se medirá el número de unidades realmente ejecutadas según especificaciones de Proyecto.</t>
  </si>
  <si>
    <t>Cubierta</t>
  </si>
  <si>
    <t>Total NCB020</t>
  </si>
  <si>
    <t>Total 03.03</t>
  </si>
  <si>
    <t>03.04</t>
  </si>
  <si>
    <t>COMUNICACIÓN</t>
  </si>
  <si>
    <t>PPPEM10040216</t>
  </si>
  <si>
    <t>Tubo CLH DN16, flexible corrugado p/prot. cables eléctricos IP65, plástico (PP), gris RAL7035</t>
  </si>
  <si>
    <t>Tubo flexible corrugado del tipo CLH DN16 gris 7035 de PEMSA, para la protección de cables eléctricos en aplicaciones de edificación. Fabricado en material plástico (PP), libre de halógenos con un Índice de protección IP65, resistencia a la compresión de 320 N y resistencia a impactos de 2 J. Disponible en color gris (RAL 7035), con amplia variedad de medidas.</t>
  </si>
  <si>
    <t>Total PPPEM10040216</t>
  </si>
  <si>
    <t>PPPEM13006116</t>
  </si>
  <si>
    <t>Tubo RLH 750 y manguito DN16, rígido p/protección cables eléct. IP44, termoplástico (PC+ABS) libre halógenos, gris RAL7035</t>
  </si>
  <si>
    <t>Tubo rígido del tipo RLH 750 con manguito DN16 gris de PEMSA, para la protección de cables eléctricos en aplicaciones de edificación. Fabricado en material termoplástico (PC+ABS) libre de halógenos con un Índice de protección IP44, resistencia a la compresión de 750 N y resistencia a impactos de 6 J. Disponible en color gris (RAL 7035), con amplia variedad de medidas.</t>
  </si>
  <si>
    <t>Total PPPEM13006116</t>
  </si>
  <si>
    <t>KEGCTI10</t>
  </si>
  <si>
    <t>Cable de comunicaciones para bus de datos 2x1,5 mm2</t>
  </si>
  <si>
    <t>Suministro e instalación de cable de comunicaciones para bus de datos, 2x1,5 mm2 trenzado y apantallado, montado en canalización y conectado. Totalmente instalado, probado y en funcionamiento.</t>
  </si>
  <si>
    <t>COMUNICACIÓN SISTEMA PB</t>
  </si>
  <si>
    <t>COMUNICACIÓN SISTEMA P1</t>
  </si>
  <si>
    <t>COMUNICACÍON RACK 1X1</t>
  </si>
  <si>
    <t>1.10</t>
  </si>
  <si>
    <t>COMUNICACIÓN SISTEMA P2</t>
  </si>
  <si>
    <t>COMUNICACION SISTEMA P-1</t>
  </si>
  <si>
    <t>Total KEGCTI10</t>
  </si>
  <si>
    <t>Total 03.04</t>
  </si>
  <si>
    <t>03.05</t>
  </si>
  <si>
    <t>EVACUACIÓN DE CONDENSADOS</t>
  </si>
  <si>
    <t>ICN018_DN16_FLEX</t>
  </si>
  <si>
    <t>Red de evacuación de condensados.</t>
  </si>
  <si>
    <t>Red de evacuación de condensados, colocada superficialmente y fijada al paramento, formada por tubo flexible de PVC, de 16 mm de diámetro y 1,5 mm de espesor, que conecta la unidad de aire acondicionado con la red de pequeña evacuación, la bajante, el colector o el bote sifónico. Incluso material auxiliar para montaje y sujeción a la obra, accesorios y piezas especiales colocados mediante unión pegada con adhesivo.
Incluye: Replanteo. Presentación de tubos, accesorios y piezas especiales. Fijación del material auxiliar para montaje y sujeción a la obra. Colocación y fijación de tubos, accesorios y piezas especiales. Realización de pruebas de servicio.
Criterio de medición de proyecto: Longitud medida según documentación gráfica de Proyecto.
Criterio de medición de obra: Se medirá la longitud realmente ejecutada según especificaciones de Proyecto.</t>
  </si>
  <si>
    <t>SISTEMA VESTIDORS</t>
  </si>
  <si>
    <t>SISTEMA OFICINAS</t>
  </si>
  <si>
    <t>SISTEMA P1</t>
  </si>
  <si>
    <t>SISTEMA P2</t>
  </si>
  <si>
    <t>Total ICN018_DN16_FLEX</t>
  </si>
  <si>
    <t>ICN018_DN32_RIG</t>
  </si>
  <si>
    <t>Red de evacuación de condensados, colocada superficialmente y fijada al paramento, formada por tubo rígido de PVC, de 32 mm de diámetro y 3 mm de espesor, que conecta la unidad de aire acondicionado con la red de pequeña evacuación, la bajante, el colector o el bote sifónico. Incluso material auxiliar para montaje y sujeción a la obra, accesorios y piezas especiales colocados mediante unión pegada con adhesivo.
Incluye: Replanteo. Presentación de tubos, accesorios y piezas especiales. Fijación del material auxiliar para montaje y sujeción a la obra. Colocación y fijación de tubos, accesorios y piezas especiales. Realización de pruebas de servicio.
Criterio de medición de proyecto: Longitud medida según documentación gráfica de Proyecto.
Criterio de medición de obra: Se medirá la longitud realmente ejecutada según especificaciones de Proyecto.</t>
  </si>
  <si>
    <t>SISTEMA VESTIDORES</t>
  </si>
  <si>
    <t>Total ICN018_DN32_RIG</t>
  </si>
  <si>
    <t>Total 03.05</t>
  </si>
  <si>
    <t>Total INST03</t>
  </si>
  <si>
    <t>INST04</t>
  </si>
  <si>
    <t>FONTANERÍA</t>
  </si>
  <si>
    <t>02.01</t>
  </si>
  <si>
    <t>ACOM01</t>
  </si>
  <si>
    <t>Conexión AF/acometida edificio</t>
  </si>
  <si>
    <t>Conexíon a colector general del edificio en ramal existente. Incluye accesorios necesarios para la conexión a llave existente de 2-1/2"
Replanteo. Colocación y fijación de tubos, accesorios y piezas especiales. Realización de pruebas de servicio.
Criterio de medición de proyecto: Longitud medida según documentación gráfica de Proyecto.
Criterio de medición de obra: Se medirá la longitud realmente ejecutada según especificaciones de Proyecto.</t>
  </si>
  <si>
    <t>CONEXIÓN ACOMETIDA</t>
  </si>
  <si>
    <t>Total ACOM01</t>
  </si>
  <si>
    <t>PRESEW1710AC5600</t>
  </si>
  <si>
    <t>Contador de agua fría tipo Woltman EW171 Honeywell Home de Resideo, DN65</t>
  </si>
  <si>
    <t>Contador para agua potable tipo Woltman Honeywell Home de Resideo, DN65, embridado, longitud 200 mm, temperatura máx. del medio 30ºC, presión máx. de trabajo 16bar, caudal permanente (Q3) de 63 m3/h, para instalación en vertical u horizontal, rango dinámico 125 instalado en horizontal, para integración de módulo de comunicación EWA171. Con protección frente a campos magnéticos externos y certificados MID, CE, WRAS, KTW. Para lectura directa o integración de módulo EWA110, con trasmisión de datos a través de M-Bus o 2 salidas de impulsos tipo Open Collector configurables.</t>
  </si>
  <si>
    <t>ALIMENTACIÓN PRINCIPAL</t>
  </si>
  <si>
    <t>Total PRESEW1710AC5600</t>
  </si>
  <si>
    <t>IHA020_DN80</t>
  </si>
  <si>
    <t>Tubería de acero negro, sin soldadura.</t>
  </si>
  <si>
    <t>Tubería formada por tubo de acero negro estirado sin soldadura, serie M, de 3" DN 90 mm de diámetro y 4 mm de espesor. Instalación en superficie. Incluso material auxiliar para montaje y sujeción a la obra, accesorios y piezas especiales.
Incluye: Replanteo. Colocación y fijación de tubos, accesorios y piezas especiales. Realización de pruebas de servicio.
Criterio de medición de proyecto: Longitud medida según documentación gráfica de Proyecto.
Criterio de medición de obra: Se medirá la longitud realmente ejecutada según especificaciones de Proyecto.</t>
  </si>
  <si>
    <t>ALIMENTACÍON PRINCIPAL</t>
  </si>
  <si>
    <t>Total IHA020_DN80</t>
  </si>
  <si>
    <t>IUA101_DN100</t>
  </si>
  <si>
    <t>Válvula de corte.</t>
  </si>
  <si>
    <t>Válvula de mariposa de hierro fundido, DN 100 mm. Incluso elementos de montaje y accesorios necesarios para su correcto funcionamiento.
Incluye: Replanteo. Colocación. Conexionado.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</si>
  <si>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IUA101_DN100</t>
  </si>
  <si>
    <t>IUA103</t>
  </si>
  <si>
    <t>Válvula de retención.</t>
  </si>
  <si>
    <t>Válvula de retención de latón para roscar de 2 1/2". Incluso elementos de montaje y accesorios necesarios para su correcto funcionamiento.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</si>
  <si>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IUA103</t>
  </si>
  <si>
    <t>Total 02.01</t>
  </si>
  <si>
    <t>02.02</t>
  </si>
  <si>
    <t>EQUIPOS DE PRODUCCIÓN ACS</t>
  </si>
  <si>
    <t>ICV043</t>
  </si>
  <si>
    <t>Sistema de producción de ACS aire-agua de ACV/YGNIS de Groupe Atlantis</t>
  </si>
  <si>
    <t>Sistema de producción de ACS con equipo aire-agua, bomba de calor.
Incluye:
 - (APTAE AHP70-40) - 2ud. Bomba de calor aerotérmica aire-agua Monobloc Reversible R290 marca Ygnis (frio/calor/ACS). Alimentación trifásica. Potencia nominal (A7/W35) 40,10 kW, COP 4,10, A++. Máxima temperatura de impulsión de agua 78ºC. Incluye Modbus RS485. Compresor inverter, ventiladores axiales brushleess EC, Bomba de alta eficiencia con modulación PWM, termostato táctil e-LITE, válvula de expansión electrónica, caudalímetro, válvula de seguridad en lado hidráulico, Contaco ON/OFF externo, interncanviador de placas acero inoxidable AISI 304 de ba pérdida de carga, bateria optimizada de cobre y aletas de aluminio hidrofílicas, resistencia antihielo en badeja de intercanviador. 
 - Antivibradores 50 - 70 SP - 2ud
Accessorios circuito primario:
 - Válvula de retención APTAE 40-50kW 2'' - 2ud
 - Desfangador-purgador APTAE 40-50kW - 2ud
Depósito de inercia de 5000 L:
 - Depósito de inercia A1007317 - LCT 5000 P PLUS - 1ud
 - Sonda ECS Modulo Cont (QAZ36), conexión directa al cuadro de mando de cualquier equipo térmico Modulo Control - 2ud
Sistema de Generación Instantanea:
 - HeatSwitch 2l 40-32-10 - 2ud - Incluye intercanviador de placas, juntas de nitrilo, válvula de seguridad ACS 10 bar, aislamiento rígido de polipropileno expandido, regulación mediante válvula de 3 vias motorizada, 1 bomba de primario por cada intercanviador de alto rendimiento y velocidad variable, contador de horas por bomba, control electrónico Navistem W3100 (230V), sonda de inmersión de alta precisión PT1000 para control de temperatura de ACS.
 - Kit ECO ET Performance - 2ud
 - Sonda Supervision primario PT1000-1,3 - 2ud
 - Sonda Recirculación PT1000 (contacto) - 2ud
Puesta en marcha
 - PM APTAE AHP70-40/50 - 2ud
 - PM Generador ACS (HM/HS) - 2ud
Incluye toda la valvuleria y elementos que salen en el esquema proporcionado en planos.
Totalmente instalado y funcionando. Incluye material de montaje y soporte.
Incluye: Replanteo de la unidad. Colocación y fijación de la unidad y sus accesorios. Conexionado con las redes de conducción de agua, eléctrica y de recogida de condensados. Puesta en marcha.
Criterio de medición de proyecto: Número de unidades previstas, según documentación gráfica de Proyecto.
Criterio de medición de obra: Se medirá el número de unidades realmente ejecutadas según especificaciones de Proyecto.</t>
  </si>
  <si>
    <t>ACS</t>
  </si>
  <si>
    <t>Total ICV043</t>
  </si>
  <si>
    <t>Total 02.02</t>
  </si>
  <si>
    <t>02.03</t>
  </si>
  <si>
    <t>DISTRIBUCIÓN PRODUCCIÓN ACS</t>
  </si>
  <si>
    <t>IFB005_DN63</t>
  </si>
  <si>
    <t>Tubería para alimentación de agua potable, colocada superficialmente.</t>
  </si>
  <si>
    <t>Tubería para alimentación de agua potable, colocada superficialmente y fijada al paramento, formada por tubo de polipropileno copolímero random (PP-R), serie 5, de 63 mm de diámetro exterior y 5,8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</si>
  <si>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Primario</t>
  </si>
  <si>
    <t>Secundario</t>
  </si>
  <si>
    <t>Total IFB005_DN63</t>
  </si>
  <si>
    <t>IFB005_DN90</t>
  </si>
  <si>
    <t>Tubería para alimentación de agua potable, colocada superficialmente y fijada al paramento, formada por tubo de polipropileno copolímero random (PP-R), serie 5, de 90 mm de diámetro exterior y 8,2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</si>
  <si>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IFB005_DN90</t>
  </si>
  <si>
    <t>Total 02.03</t>
  </si>
  <si>
    <t>02.04</t>
  </si>
  <si>
    <t>DISTRIBUCION AF/ACS</t>
  </si>
  <si>
    <t>02.04.01</t>
  </si>
  <si>
    <t>TUBERIAS</t>
  </si>
  <si>
    <t>IFB005_PPR2_5_DN16</t>
  </si>
  <si>
    <t>Tubería para alimentación de agua potable, colocada superficialmente y fijada al paramento, formada por tubo de polipropileno copolímero random (PP-R), serie 2,5, de 16 mm de diámetro exterior y 2,7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</si>
  <si>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IFB005_PPR2_5_DN16</t>
  </si>
  <si>
    <t>IFB005_PPR2_5_DN20</t>
  </si>
  <si>
    <t>Tubería para alimentación de agua potable, colocada superficialmente y fijada al paramento, formada por tubo de polipropileno copolímero random (PP-R), serie 2,5, de 20 mm de diámetro exterior y 3,4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</si>
  <si>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IFB005_PPR2_5_DN20</t>
  </si>
  <si>
    <t>IFB005_PPR3_2_DN25</t>
  </si>
  <si>
    <t>Tubería para alimentación de agua potable, colocada superficialmente y fijada al paramento, formada por tubo de polipropileno copolímero random (PP-R), serie 3,2, de 25 mm de diámetro exterior y 3,5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</si>
  <si>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IFB005_PPR3_2_DN25</t>
  </si>
  <si>
    <t>IFB005_PPR3_2_DN32</t>
  </si>
  <si>
    <t>Tubería para alimentación de agua potable, colocada superficialmente y fijada al paramento, formada por tubo de polipropileno copolímero random (PP-R), serie 3,2, de 32 mm de diámetro exterior y 4,4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</si>
  <si>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IFB005_PPR3_2_DN32</t>
  </si>
  <si>
    <t>IFB005_PPR3_2_DN40</t>
  </si>
  <si>
    <t>Tubería para alimentación de agua potable, colocada superficialmente y fijada al paramento, formada por tubo de polipropileno copolímero random (PP-R), serie 3,2, de 40 mm de diámetro exterior y 5,5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</si>
  <si>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IFB005_PPR3_2_DN40</t>
  </si>
  <si>
    <t>IFB005_PPR3_2_DN50</t>
  </si>
  <si>
    <t>Tubería para alimentación de agua potable, colocada superficialmente y fijada al paramento, formada por tubo de polipropileno copolímero random (PP-R), serie 3,2, de 50 mm de diámetro exterior y 6,9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</si>
  <si>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IFB005_PPR3_2_DN50</t>
  </si>
  <si>
    <t>IFB005_PPR3_2_DN63</t>
  </si>
  <si>
    <t>Tubería para alimentación de agua potable, colocada superficialmente y fijada al paramento, formada por tubo de polipropileno copolímero random (PP-R), serie 3,2, de 63 mm de diámetro exterior y 8,7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</si>
  <si>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IFB005_PPR3_2_DN63</t>
  </si>
  <si>
    <t>IFB005_PPR2_5_DN75</t>
  </si>
  <si>
    <t>Tubería para alimentación de agua potable, colocada superficialmente y fijada al paramento, formada por tubo de polipropileno copolímero random (PP-R), serie 5, de 75 mm de diámetro exterior y 6,8 mm de espesor. Incluso material auxiliar para montaje y sujeción a la obra, accesorios y piezas especiales.
Incluye: Replanteo y trazado.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</si>
  <si>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Total IFB005_PPR2_5_DN75</t>
  </si>
  <si>
    <t>IFB005_PPR2_5_DN90</t>
  </si>
  <si>
    <t>Total IFB005_PPR2_5_DN90</t>
  </si>
  <si>
    <t>NAA010_DN50_30E</t>
  </si>
  <si>
    <t>Aislamiento térmico de tuberías.</t>
  </si>
  <si>
    <t>Aislamiento térmico de tubería en instalación interior de A.C.S., colocada superficialmente, para la distribución de fluidos calientes (de +60°C a +100°C), formado por coquilla de espuma elastomérica, de 55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</si>
  <si>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NAA010_DN50_30E</t>
  </si>
  <si>
    <t>NAA010_DN40_30E</t>
  </si>
  <si>
    <t>Aislamiento térmico de tubería en instalación interior de A.C.S., colocada superficialmente, para la distribución de fluidos calientes (de +60°C a +100°C), formado por coquilla de espuma elastomérica, de 43,5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</si>
  <si>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NAA010_DN40_30E</t>
  </si>
  <si>
    <t>NAA010_DN20_30E</t>
  </si>
  <si>
    <t>Aislamiento térmico de tubería en instalación interior de A.C.S., colocada superficialmente, para la distribución de fluidos calientes (de +60°C a +100°C), formado por coquilla de espuma elastomérica, de 23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</si>
  <si>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NAA010_DN20_30E</t>
  </si>
  <si>
    <t>NAA010_DN16_30E</t>
  </si>
  <si>
    <t>Aislamiento térmico de tubería en instalación interior de A.C.S., colocada superficialmente, para la distribución de fluidos calientes (de +60°C a +100°C), formado por coquilla de espuma elastomérica, de 16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</si>
  <si>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NAA010_DN16_30E</t>
  </si>
  <si>
    <t>NAA010_DN32_30E</t>
  </si>
  <si>
    <t>Aislamiento térmico de tubería en instalación interior de A.C.S., colocada superficialmente, para la distribución de fluidos calientes (de +60°C a +100°C), formado por coquilla de espuma elastomérica, de 36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</si>
  <si>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NAA010_DN32_30E</t>
  </si>
  <si>
    <t>NAA010_DN25_30</t>
  </si>
  <si>
    <t>Aislamiento térmico de tubería en instalación interior de A.C.S., colocada superficialmente, para la distribución de fluidos calientes (de +60°C a +100°C), formado por coquilla de espuma elastomérica, de 26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</si>
  <si>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NAA010_DN25_30</t>
  </si>
  <si>
    <t>NAA010_DN28_30</t>
  </si>
  <si>
    <t>Aislamiento térmico de tubería en instalación interior de A.C.S., colocada superficialmente, para la distribución de fluidos calientes (de +60°C a +100°C), formado por coquilla de espuma elastomérica, de 29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</si>
  <si>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NAA010_DN28_30</t>
  </si>
  <si>
    <t>NAA010_DN63_30</t>
  </si>
  <si>
    <t>Aislamiento térmico de tubería en instalación interior de A.C.S., colocada superficialmente, para la distribución de fluidos calientes (de +60°C a +100°C), formado por coquilla de espuma elastomérica, de 65 mm de diámetro interior y 40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</si>
  <si>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NAA010_DN63_30</t>
  </si>
  <si>
    <t>Total 02.04.01</t>
  </si>
  <si>
    <t>02.04.02</t>
  </si>
  <si>
    <t>VALVULERIA</t>
  </si>
  <si>
    <t>IFW010_1_2</t>
  </si>
  <si>
    <t>Válvula de esfera de latón niquelado para roscar de 1/2".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</si>
  <si>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Esquema Fontaneria</t>
  </si>
  <si>
    <t>Total IFW010_1_2</t>
  </si>
  <si>
    <t>IFW010_V3_4</t>
  </si>
  <si>
    <t>Válvula de esfera de latón niquelado para roscar de 3/4".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</si>
  <si>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Esquema fontaneria</t>
  </si>
  <si>
    <t>Total IFW010_V3_4</t>
  </si>
  <si>
    <t>IFW010_1</t>
  </si>
  <si>
    <t>Válvula de esfera de latón niquelado para roscar de 1".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</si>
  <si>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IFW010_1</t>
  </si>
  <si>
    <t>IFW010_1_1_2</t>
  </si>
  <si>
    <t>Válvula de esfera de latón niquelado para roscar de 1 1/2".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</si>
  <si>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Esquema fontaeria</t>
  </si>
  <si>
    <t>Total IFW010_1_1_2</t>
  </si>
  <si>
    <t>IFW010_V2</t>
  </si>
  <si>
    <t>Válvula de esfera de latón niquelado para roscar de 2".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</si>
  <si>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IFW010_V2</t>
  </si>
  <si>
    <t>IFW010_2_1_2</t>
  </si>
  <si>
    <t>Válvula de esfera de latón niquelado para roscar de 2 1/2".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</si>
  <si>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IFW010_2_1_2</t>
  </si>
  <si>
    <t>PPOT753420</t>
  </si>
  <si>
    <t>Válvula mezcladora termostática VM 660 con termómetro</t>
  </si>
  <si>
    <t>Válvula mezcladora termostática VM 660 con termómetro de POTERMIC para circuitos de acs, regulación 50 l/min, 30-65 ºC (± 2 ºC), temp. máx. 85 ºC, presión máx. 5 bar, DN 20, kV 3 l/min, conexión 1" M, distancia entre tomas laterales 74 mm, cuerpo en latón pulido CW617N, juntas en EPDM peroxídico, elemento termostático en cera. Fluidos compatibles: agua para circuitos de ACS o con glicol máx. 30% para sistemas térmicos.</t>
  </si>
  <si>
    <t>VESTUARIO MASCULINO</t>
  </si>
  <si>
    <t>VESTUARIO FEMENINO</t>
  </si>
  <si>
    <t>Total PPOT753420</t>
  </si>
  <si>
    <t>Total 02.04.02</t>
  </si>
  <si>
    <t>02.04.03</t>
  </si>
  <si>
    <t>REGULACIÓN Y CONTAJE</t>
  </si>
  <si>
    <t>PRESEW1050AP1200</t>
  </si>
  <si>
    <t>Contador de agua fría EW1050AP1200 Honeywell Home de Resideo, DN15, con salida de impulsos</t>
  </si>
  <si>
    <t>Contador para agua potable de chorro único con salida de impulsos tipo REED (10 l/pulso), DN15, conexiones roscadas G3/4", temperatura máx. del medio 30ºC, presión máx. de trabajo 16bar, caudal permanente (Q3) de 2,5 m3/h, rango dinámico 100 instalado en horizontal. Con protección frente a campos magnéticos externos y certificados MID, CE, KTW y ACS.</t>
  </si>
  <si>
    <t>LLENADO CIRCUITO BOMBA CALOR ACS</t>
  </si>
  <si>
    <t>Total PRESEW1050AP1200</t>
  </si>
  <si>
    <t>Total 02.04.03</t>
  </si>
  <si>
    <t>Total 02.04</t>
  </si>
  <si>
    <t>02.05</t>
  </si>
  <si>
    <t>GRIFERIA</t>
  </si>
  <si>
    <t>SGL050</t>
  </si>
  <si>
    <t>Grifería electrónica para lavabo, "GROHE".</t>
  </si>
  <si>
    <t>Grifería electrónica formada por grifo mezclador electrónico, de repisa, para lavabo, de 1/2", tamaño M, serie Eurosmart Cosmopolitan E, modelo 36 325 002 "GROHE", acabado cromado, con accionamiento de la descarga por infrarrojos, alimentación a través de la red eléctrica, con control electrónico, limitador de temperatura ajustable, limitador de caudal a 5 l/min, válvula antirretorno, fuente de alimentación de 230/6 V, electroválvula integrada y filtros.
Color a definir por DF.
Incluye material de montaje y soporte. Totalmente instalado y funcionando.
Incluye: Replanteo. Colocación del grifo. Montaje de accesorios y complementos.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</si>
  <si>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Vesturai masc</t>
  </si>
  <si>
    <t>Vestuari fem</t>
  </si>
  <si>
    <t>Total SGL050</t>
  </si>
  <si>
    <t>SGD010</t>
  </si>
  <si>
    <t>Grifería temporizada para ducha.</t>
  </si>
  <si>
    <t>Grifería temporizada, instalación empotrada formada por parte empotrable de grifo mezclador con temporizador, mural, para ducha, de 1/2", serie Eurosmart Cosmopolitan T, modelo 36 322 001 "GROHE", con brida adhesiva para montaje, elementos de conexión, llaves de corte, válvula antirretorno y manguito de estanqueidad y parte vista de grifo mezclador con temporizador, mural, para ducha, de 1/2", serie Eurosmart Cosmopolitan T, modelo 36 321 000 "GROHE", acabado cromado, con pulsador, con tiempo de flujo ajustable a 7, 15 y 30 segundos, limitador de temperatura ajustable y filtros.
Incluye material de montaje y soporte. Totalmente instalado y funcionando.
Criterio de valoración económica: El precio no incluye la ducha mural.
Incluye: Colocación.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</si>
  <si>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SGD010</t>
  </si>
  <si>
    <t>SGD090</t>
  </si>
  <si>
    <t>Ducha mural.</t>
  </si>
  <si>
    <t>Ducha mural, serie Rainshower Mono 310, modelo 26 558 000 "GROHE", acabado cromado, con chorro PureRain y brazo de ducha de 422 mm de longitud, con tubo para conducción del agua protegido internamente para mayor durabilidad, limitador de caudal a 9,2 l/min y sistema antical. Incluso elementos de fijación.
Incluye: Colocación.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</si>
  <si>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SGD090</t>
  </si>
  <si>
    <t>Total 02.05</t>
  </si>
  <si>
    <t>Total INST04</t>
  </si>
  <si>
    <t>INST05</t>
  </si>
  <si>
    <t>VENTILACIÓN</t>
  </si>
  <si>
    <t>05.01</t>
  </si>
  <si>
    <t>EQUIPOS DE VENTILACIÓN</t>
  </si>
  <si>
    <t>PSOD1354846</t>
  </si>
  <si>
    <t>REB-180-ST</t>
  </si>
  <si>
    <t>REB-180-ST de SODECA.
Recuperadores de calor con motor EC Technology y by-pass incorporado. Bajo consumo eléctrico y eficiencia de recuperación de calor de hasta el 86%. Instalado verticalmente.
Características:
. Intercambiador de calor a contraflujo.
. Incorpora by-pass 100% automático (excepto modelo REB-15).
. Ventiladores de bajo consumo con regulación incorporada.
. Acceso a mantenimiento lateral.
. Funcionamiento compatible 50/60 Hz.
. Filtros de partículas con eficacias según modelos.
Acabado en modelos REB-15 a REB-120:
. Estructura del equipo en chapa galvanizada anticorrosiva.
. Recubrimiento de espuma anti condensación.
. Interior en polipropileno expandido de bajo peso y bajas emisiones acústicas.
. Bajo perfil para instalación en falso techo.
Acabado en modelos REB-180-ST a REB-600-ST:
. Estructura perfilería de aluminio y chapa prelacada con paneles de 25 mm de aislamiento térmico y acústico (panel superior e inferior).
. Bajo perfil para instalación en falso techo (REB-180-ST y REB-270-ST).
. Instalación en sala técnica (REB-400-ST y REB-600-ST).
. Control compatible con MODBUS RTU.</t>
  </si>
  <si>
    <t>Recuperacion oficinas</t>
  </si>
  <si>
    <t>Total PSOD1354846</t>
  </si>
  <si>
    <t>PSOD1354849</t>
  </si>
  <si>
    <t>REB-600-ST</t>
  </si>
  <si>
    <t>REB-600-ST de SODECA.
Recuperadores de calor con motor EC Technology y by-pass incorporado. Bajo consumo eléctrico y eficiencia de recuperación de calor de hasta el 86%. Instalado verticalmente.
Características:
. Intercambiador de calor a contraflujo.
. Incorpora by-pass 100% automático (excepto modelo REB-15).
. Ventiladores de bajo consumo con regulación incorporada.
. Acceso a mantenimiento lateral.
. Funcionamiento compatible 50/60 Hz.
. Filtros de partículas con eficacias según modelos.
Acabado en modelos REB-180-ST a REB-600-ST:
. Estructura perfilería de aluminio y chapa prelacada con paneles de 25 mm de aislamiento térmico y acústico (panel superior e inferior).
. Bajo perfil para instalación en falso techo (REB-180-ST y REB-270-ST).
. Instalación en sala técnica (REB-400-ST y REB-600-ST).
. Control compatible con MODBUS RTU.</t>
  </si>
  <si>
    <t>Vestidores</t>
  </si>
  <si>
    <t>Total PSOD1354849</t>
  </si>
  <si>
    <t>ICK010.02</t>
  </si>
  <si>
    <t>Equipo autónomo aire-aire compacto DECACLIMA GC 21.5 H 17 DX</t>
  </si>
  <si>
    <t>Suministro e instalación de unidad de tratamiento de aire compacta tipo rooftop, modelo DECACLIMA GC 21.5 H 17 DX, con batería de expansión directa y ventiladores PlugFan con motores EC. Caudal de aire nominal 20.500 m³/h, presión estática disponible 253 Pa, potencia absorbida por ventiladores 4,28 kW. Filtros de aire tipo plano G4 (ISO PM Coarse 50%) y bolsas rígidas F7 (ISO ePM1 55%), con pérdidas de carga de 209 Pa en condiciones de filtro sucio. Batería de expansión directa en cobre-aluminio, con potencia frigorífica total de 110,47 kW (sensible 80,64 kW, latente 29,83 kW), refrigerante R410A, caudal de refrigerante 2.514 kg/h. Dimensiones aproximadas: 3760 x 1970 x 2550 mm. Peso total 935 kg. Paneles tipo sándwich de 50 mm con aislamiento PIR, estructura con perfil de 60,5 mm. Clase de estanqueidad L1(M), transmitancia térmica T2, clase de eficiencia energética del sistema de filtración C. Unidad conforme a normativa ErP 2016 y 2018.
Incluye KIT de instalación AHU compuesto por armario IP66, protecciones térmicas, placa AHU instalada, válvula soldada e instalación de sondas. Transporte incluido sobre camión.
Totalmente instalado y funcionando.
Incluye: Replanteo de la unidad. Colocación y fijación de la unidad y sus accesorios. Conexionado con las redes de conducción de agua, de gas, eléctrica y de recogida de condensados. Puesta en marcha.
Criterio de medición de proyecto: Número de unidades previstas, según documentación gráfica de Proyecto.
Criterio de medición de obra: Se medirá el número de unidades realmente ejecutadas según especificaciones de Proyecto.</t>
  </si>
  <si>
    <t>P1 i P2</t>
  </si>
  <si>
    <t>Total ICK010.02</t>
  </si>
  <si>
    <t>PSOD1030729</t>
  </si>
  <si>
    <t>NEOSILENT 315</t>
  </si>
  <si>
    <t>NEOSILENT 315 de SODECA.
Ventilador:
. Envolvente en chapa de acero.
. Aislado térmica y acústicamente con lana de roca.
. Envolvente interior perforado para facilitar la absorción del ruido.
. Caja de bornes externa.
. Instalación rápida y sencilla.
Motor:
. Motores con rodamientos a bolas de larga duración. Protección IPX4 y 2 velocidades. Excepto modelo 200 de 3 velocidades.
. Monofásico 220-240 V 50/60 Hz.
. Temperatura de trabajo: +1 ºC +40 ºC.
Acabado:
. Anticorrosivo en recubrimiento polimérico de color gris.
Incluye material de montaje y soporte. Totalmente instalado y funcionando.</t>
  </si>
  <si>
    <t>Baos vestidor</t>
  </si>
  <si>
    <t>Total PSOD1030729</t>
  </si>
  <si>
    <t>PSOD1505996</t>
  </si>
  <si>
    <t>NEOSILENT 200 3V</t>
  </si>
  <si>
    <t>NEOSILENT 200 3V de SODECA.
Ventilador:
. Envolvente en chapa de acero.
. Aislado térmica y acústicamente con lana de roca.
. Envolvente interior perforado para facilitar la absorción del ruido.
. Caja de bornes externa.
. Instalación rápida y sencilla.
Motor:
. Motores con rodamientos a bolas de larga duración. Protección IPX4 y 2 velocidades. Excepto modelo 200 de 3 velocidades.
. Monofásico 220-240 V 50/60 Hz.
. Temperatura de trabajo: +1 ºC +40 ºC.
Acabado:
. Anticorrosivo en recubrimiento polimérico de color gris.
Incluye material de montaje y soporte. Totalmente instalado y funcionando.</t>
  </si>
  <si>
    <t>Oficines</t>
  </si>
  <si>
    <t>Total PSOD1505996</t>
  </si>
  <si>
    <t>PSOD1505996.01</t>
  </si>
  <si>
    <t>NEOSILENT 100</t>
  </si>
  <si>
    <t>NEOSILENT100 de SODECA.
Ventilador:
. Envolvente en chapa de acero.
. Aislado térmica y acústicamente con lana de roca.
. Envolvente interior perforado para facilitar la absorción del ruido.
. Caja de bornes externa.
. Instalación rápida y sencilla.
Motor:
. Motores con rodamientos a bolas de larga duración. Protección IPX4 y 2 velocidades. Excepto modelo 200 de 3 velocidades.
. Monofásico 220-240 V 50/60 Hz.
. Temperatura de trabajo: +1 ºC +40 ºC.
Acabado:
. Anticorrosivo en recubrimiento polimérico de color gris.
Incluye material de montaje y soporte. Totalmente instalado y funcionando.</t>
  </si>
  <si>
    <t>Total PSOD1505996.01</t>
  </si>
  <si>
    <t>ICK010</t>
  </si>
  <si>
    <t>Equipo autónomo aire-aire compacto tipo rooftop, modelo Midea MRTMN8 MAX 60,4</t>
  </si>
  <si>
    <t>Suministro e instalación de equipo autónomo aire-aire compacto tipo rooftop, modelo Midea MRTMN8 MAX 60,4, configuración CCK-REVO. Unidad de expansión directa de alta eficiencia con recuperación termodinámica REVO integrada, diseñada para climatización de espacios comerciales e industriales con renovación de aire. Potencia frigorífica total nominal de 209 kW y potencia frigorífica sensible de 159 kW (condiciones interiores 27°C BS / 19°C BU, exteriores 35°C BS / 24°C BU). Potencia calorífica nominal de 199 kW (condiciones interiores 20°C BS / 12°C BU, exteriores 7°C BS / 6°C BU). EER 4,36 y COP 4,57. Caudal de aire de impulsión nominal 33.000 m³/h, presión estática disponible hasta 870 Pa. Ventiladores tipo plug EC, doble circuito frigorífico con compresores scroll en tándem, refrigerante R32. Recuperación de energía mediante sistema REVO integrado en el circuito frigorífico. Filtros G4 de serie, posibilidad de filtración F7/F9/iFD. Alimentación eléctrica trifásica 400 V / 50 Hz. Dimensiones aproximadas 6222 x 2250 x 2296 mm. Peso operativo 2745 kg. Rango de funcionamiento desde -25°C hasta +45°C. Incluye compuertas motorizadas modulantes para aire exterior y extracción, sistema de control con interfaz de usuario, comunicación Modbus y funciones de freecooling y control de calidad del aire
Totalmente instalado y funcionando.
Incluye: Replanteo de la unidad. Colocación y fijación de la unidad y sus accesorios. Conexionado con las redes de conducción de agua, de gas, eléctrica y de recogida de condensados. Puesta en marcha.
Criterio de medición de proyecto: Número de unidades previstas, según documentación gráfica de Proyecto.
Criterio de medición de obra: Se medirá el número de unidades realmente ejecutadas según especificaciones de Proyecto.</t>
  </si>
  <si>
    <t>Sala Fitness 01 + 02</t>
  </si>
  <si>
    <t>Total ICK010</t>
  </si>
  <si>
    <t>Total 05.01</t>
  </si>
  <si>
    <t>05.02</t>
  </si>
  <si>
    <t>DISTRIBUCIÓN</t>
  </si>
  <si>
    <t>IOJ170</t>
  </si>
  <si>
    <t>Sellado de paso de tubería combustible, con abrazadera intumescente cortafuego, suministrada en rollos.</t>
  </si>
  <si>
    <t>Sellado de paso de tubería recta, de polipropileno, de 225 mm de diámetro nominal , y de entre 3,9 y 9,1 mm de espesor, en muro de 15 cm de espesor, para protección pasiva contra incendios y garantizar la resistencia al fuego EI 120, con sellador acrílico con propiedades ignífugas, color blanco como material de relleno, abrazadera intumescente con propiedades ignífugas, de 2580x52x5,6 mm, en cada cara del muro, fijada con 6 anclajes mecánicos tipo tornillo de cabeza redonda con estrella interior de seis puntas para llave Torx, de acero galvanizado, 6x40 5, de 6 mm de diámetro y 40 mm de longitud.
Incluye: Limpieza y preparación del paramento. Inserción del material de relleno. Colocación de las abrazaderas alrededor del tubo. Cierre de las abrazaderas. Fijación de las abrazaderas al paramento soporte.
Criterio de medición de proyecto: Número de unidades previstas, según documentación gráfica de Proyecto.
Criterio de medición de obra: Se medirá el número de unidades realmente ejecutadas según especificaciones de Proyecto.</t>
  </si>
  <si>
    <t>Parking</t>
  </si>
  <si>
    <t>Total IOJ170</t>
  </si>
  <si>
    <t>IOJ170.01</t>
  </si>
  <si>
    <t>Sellado de paso de tubería recta, de polipropileno, de 325 mm de diámetro nominal, y de entre 3,9 y 9,1 mm de espesor, en muro de 15 cm de espesor, para protección pasiva contra incendios y garantizar la resistencia al fuego EI 120, con sellador acrílico con propiedades ignífugas, color blanco como material de relleno, abrazadera intumescente con propiedades ignífugas, de 2580x52x5,6 mm, en cada cara del muro, fijada con 6 anclajes mecánicos tipo tornillo de cabeza redonda con estrella interior de seis puntas para llave Torx, de acero galvanizado, 6x40 5, de 6 mm de diámetro y 40 mm de longitud.
Incluye: Limpieza y preparación del paramento. Inserción del material de relleno. Colocación de las abrazaderas alrededor del tubo. Cierre de las abrazaderas. Fijación de las abrazaderas al paramento soporte.
Criterio de medición de proyecto: Número de unidades previstas, según documentación gráfica de Proyecto.
Criterio de medición de obra: Se medirá el número de unidades realmente ejecutadas según especificaciones de Proyecto.</t>
  </si>
  <si>
    <t>Total IOJ170.01</t>
  </si>
  <si>
    <t>IVV020.01</t>
  </si>
  <si>
    <t>Conducto circular de chapa de acero galvanizado DN90</t>
  </si>
  <si>
    <t>Conducto circular de ventilación, formado por tubo de chapa de acero galvanizado de pared simple lisa, autoconectable macho-hembra, de 90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</si>
  <si>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Baos</t>
  </si>
  <si>
    <t>Total IVV020.01</t>
  </si>
  <si>
    <t>IVV020.02</t>
  </si>
  <si>
    <t>Conducto circular de chapa de acero galvanizado DN125</t>
  </si>
  <si>
    <t>Conducto circular de ventilación, formado por tubo de chapa de acero galvanizado de pared simple lisa, autoconectable macho-hembra, de 125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</si>
  <si>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IVV020.02</t>
  </si>
  <si>
    <t>IVV020.03</t>
  </si>
  <si>
    <t>Conducto circular de chapa de acero galvanizado DN140</t>
  </si>
  <si>
    <t>Conducto circular de ventilación, formado por tubo de chapa de acero galvanizado de pared simple lisa, autoconectable macho-hembra, de 140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</si>
  <si>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IVV020.03</t>
  </si>
  <si>
    <t>IVV020.04</t>
  </si>
  <si>
    <t>Conducto circular de chapa de acero galvanizado DN150</t>
  </si>
  <si>
    <t>Conducto circular de ventilación, formado por tubo de chapa de acero galvanizado de pared simple lisa, autoconectable macho-hembra, de 150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</si>
  <si>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IVV020.04</t>
  </si>
  <si>
    <t>IVV020.05</t>
  </si>
  <si>
    <t>Conducto circular de chapa de acero galvanizado DN160</t>
  </si>
  <si>
    <t>Conducto circular de ventilación, formado por tubo de chapa de acero galvanizado de pared simple lisa, autoconectable macho-hembra, de 160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</si>
  <si>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IVV020.05</t>
  </si>
  <si>
    <t>IVV020.06</t>
  </si>
  <si>
    <t>Conducto circular de chapa de acero galvanizado DN225</t>
  </si>
  <si>
    <t>Conducto circular de ventilación, formado por tubo de chapa de acero galvanizado de pared simple lisa, autoconectable macho-hembra, de 225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</si>
  <si>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IVV020.06</t>
  </si>
  <si>
    <t>IVV020.08</t>
  </si>
  <si>
    <t>Conducto circular de chapa de acero galvanizado para retorno DN300</t>
  </si>
  <si>
    <t>Conducto circular de ventilación para retorno, formado por tubo de chapa de acero galvanizado de pared simple lisa, autoconectable macho-hembra, de 300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</si>
  <si>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PB Salas fitness</t>
  </si>
  <si>
    <t>Total IVV020.08</t>
  </si>
  <si>
    <t>IVV020.07</t>
  </si>
  <si>
    <t>Conducto circular de chapa de acero galvanizado para retorno DN350</t>
  </si>
  <si>
    <t>Conducto circular de ventilación para retorno, formado por tubo de chapa de acero galvanizado de pared simple lisa, autoconectable macho-hembra, de 350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</si>
  <si>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IVV020.07</t>
  </si>
  <si>
    <t>IVV020.09</t>
  </si>
  <si>
    <t>Conducto circular de chapa de acero galvanizado para retorno DN400</t>
  </si>
  <si>
    <t>Conducto circular de ventilación para retorno, formado por tubo de chapa de acero galvanizado de pared simple lisa, autoconectable macho-hembra, de 400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</si>
  <si>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IVV020.09</t>
  </si>
  <si>
    <t>IVV020.10</t>
  </si>
  <si>
    <t>Conducto circular de chapa de acero galvanizado para retorno DN450</t>
  </si>
  <si>
    <t>Conducto circular de ventilación para retorno, formado por tubo de chapa de acero galvanizado de pared simple lisa, autoconectable macho-hembra, de 450 mm de diámetro y 0,8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</si>
  <si>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IVV020.10</t>
  </si>
  <si>
    <t>IVV020.24</t>
  </si>
  <si>
    <t>Conducto circular de chapa de acero galvanizado para retorno DN550</t>
  </si>
  <si>
    <t>Conducto circular de ventilación para retorno, formado por tubo de chapa de acero galvanizado de pared simple lisa, autoconectable macho-hembra, de 550 mm de diámetro y 0,8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</si>
  <si>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IVV020.24</t>
  </si>
  <si>
    <t>IVV020.11</t>
  </si>
  <si>
    <t>Conducto circular de chapa de acero galvanizado para retorno DN650</t>
  </si>
  <si>
    <t>Conducto circular de ventilación para retorno, formado por tubo de chapa de acero galvanizado de pared simple lisa, autoconectable macho-hembra, de 650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</si>
  <si>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IVV020.11</t>
  </si>
  <si>
    <t>IVV020.12</t>
  </si>
  <si>
    <t>Conducto circular de chapa de acero galvanizado para retorno DN700</t>
  </si>
  <si>
    <t>Conducto circular de ventilación para retorno, formado por tubo de chapa de acero galvanizado de pared simple lisa, autoconectable macho-hembra, de 700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</si>
  <si>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IVV020.12</t>
  </si>
  <si>
    <t>IVV020.21</t>
  </si>
  <si>
    <t>Conducto circular de chapa de acero galvanizado para retorno DN750</t>
  </si>
  <si>
    <t>Conducto circular de ventilación para retorno, formado por tubo de chapa de acero galvanizado de pared simple lisa, autoconectable macho-hembra, de 750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</si>
  <si>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IVV020.21</t>
  </si>
  <si>
    <t>IVV020.25</t>
  </si>
  <si>
    <t>Conducto circular de chapa de acero galvanizado para retorno DN900</t>
  </si>
  <si>
    <t>Conducto circular de ventilación para retorno, formado por tubo de chapa de acero galvanizado de pared simple lisa, autoconectable macho-hembra, de 900 mm de diámetro y 0,8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</si>
  <si>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IVV020.25</t>
  </si>
  <si>
    <t>IVV020.13</t>
  </si>
  <si>
    <t>Conducto circular de chapa de acero galvanizado para retorno DN800</t>
  </si>
  <si>
    <t>Conducto circular de ventilación para retorno, formado por tubo de chapa de acero galvanizado de pared simple lisa, autoconectable macho-hembra, de 800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</si>
  <si>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IVV020.13</t>
  </si>
  <si>
    <t>IVV020.14</t>
  </si>
  <si>
    <t>Conducto circular de chapa de acero galvanizado para impulsión DN300</t>
  </si>
  <si>
    <t>Conducto circular de ventilación para impulsión, formado por tubo de chapa de acero galvanizado de pared simple lisa, autoconectable macho-hembra, de 300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de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</si>
  <si>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IVV020.14</t>
  </si>
  <si>
    <t>IVV020.15</t>
  </si>
  <si>
    <t>Conducto circular de chapa de acero galvanizado para impulsión DN350</t>
  </si>
  <si>
    <t>Conducto circular de ventilación para impulsión, formado por tubo de chapa de acero galvanizado de pared simple lisa, autoconectable macho-hembra, de 350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de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</si>
  <si>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IVV020.15</t>
  </si>
  <si>
    <t>IVV020.16</t>
  </si>
  <si>
    <t>Conducto circular de chapa de acero galvanizado para impulsión DN400</t>
  </si>
  <si>
    <t>Conducto circular de ventilación para impulsión, formado por tubo de chapa de acero galvanizado de pared simple lisa, autoconectable macho-hembra, de 400 mm de diámetro y 0,6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de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</si>
  <si>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IVV020.16</t>
  </si>
  <si>
    <t>IVV020.17</t>
  </si>
  <si>
    <t>Conducto circular de chapa de acero galvanizado para impulsión DN450</t>
  </si>
  <si>
    <t>Conducto circular de ventilación para impulsión, formado por tubo de chapa de acero galvanizado de pared simple lisa, autoconectable macho-hembra, de 450 mm de diámetro y 0,8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de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</si>
  <si>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IVV020.17</t>
  </si>
  <si>
    <t>IVV020.18</t>
  </si>
  <si>
    <t>Conducto circular de chapa de acero galvanizado para impulsión DN500</t>
  </si>
  <si>
    <t>Conducto circular de ventilación para impulsión, formado por tubo de chapa de acero galvanizado de pared simple lisa, autoconectable macho-hembra, de 500 mm de diámetro y 0,8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de conducto.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</si>
  <si>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IVV020.18</t>
  </si>
  <si>
    <t>IVV020.26</t>
  </si>
  <si>
    <t>Conducto circular de chapa de acero galvanizado para impulsión DN550</t>
  </si>
  <si>
    <t>Conducto circular de ventilación para impulsión, formado por tubo de chapa de acero galvanizado de pared simple lisa, autoconectable macho-hembra, de 550 mm de diámetro y 0,8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de conducto.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</si>
  <si>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IVV020.26</t>
  </si>
  <si>
    <t>IVV020.19</t>
  </si>
  <si>
    <t>Conducto circular de chapa de acero galvanizado para impulsión DN650</t>
  </si>
  <si>
    <t>Conducto circular de ventilación para impulsión, formado por tubo de chapa de acero galvanizado de pared simple lisa, autoconectable macho-hembra, de 650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para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</si>
  <si>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IVV020.19</t>
  </si>
  <si>
    <t>IVV020.23</t>
  </si>
  <si>
    <t>Conducto circular de chapa de acero galvanizado para impulsión DN700</t>
  </si>
  <si>
    <t>Conducto circular de ventilación para impulsión, formado por tubo de chapa de acero galvanizado de pared simple lisa, autoconectable macho-hembra, de 700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para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</si>
  <si>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IVV020.23</t>
  </si>
  <si>
    <t>IVV020.22</t>
  </si>
  <si>
    <t>Conducto circular de chapa de acero galvanizado para impulsión DN750</t>
  </si>
  <si>
    <t>Conducto circular de ventilación para impulsión, formado por tubo de chapa de acero galvanizado de pared simple lisa, autoconectable macho-hembra, de 750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para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</si>
  <si>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IVV020.22</t>
  </si>
  <si>
    <t>IVV020.20</t>
  </si>
  <si>
    <t>Conducto circular de chapa de acero galvanizado para impulsión DN800</t>
  </si>
  <si>
    <t>Conducto circular de ventilación para impulsión, formado por tubo de chapa de acero galvanizado de pared simple lisa, autoconectable macho-hembra, de 800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para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</si>
  <si>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IVV020.20</t>
  </si>
  <si>
    <t>IVV020.27</t>
  </si>
  <si>
    <t>Conducto circular de chapa de acero galvanizado para impulsión DN900</t>
  </si>
  <si>
    <t>Conducto circular de ventilación para impulsión, formado por tubo de chapa de acero galvanizado de pared simple lisa, autoconectable macho-hembra, de 900 mm de diámetro y 1,0 mm de espesor de chapa, colocado en posición horizontal. Incluso material auxiliar para montaje y sujeción a la obra, accesorios y piezas especiales.
Criterio de valoración económica: El precio no incluye las compuertas de regulación, las compuertas cortafuego, las rejillas ni los difusores.
Incluye aislamiento para conducto.
Totalmente instalado y funcionando. Incluye material de montaje y soporte.
Incluye: Replanteo del recorrido del conducto y de la situación de los elementos de sujeción. Presentación de tubos, accesorios y piezas especiales. Fijación del material auxiliar para montaje y sujeción a la obra. Montaje, conexionado y comprobación de su correcto funcionamiento. Realización de pruebas de servicio.
Criterio de medición de proyecto: Longitud proyectada, según documentación gráfica de Proyecto, medida entre los ejes de los elementos o de los puntos a conectar, sin descontar las piezas especiales.
Criterio de medición de obra: Se medirá la longitud realmente ejecutada según especificaciones de Proyecto.</t>
  </si>
  <si>
    <t>Total IVV020.27</t>
  </si>
  <si>
    <t>Total 05.02</t>
  </si>
  <si>
    <t>05.03</t>
  </si>
  <si>
    <t>DIFUSION</t>
  </si>
  <si>
    <t>UMAD22DMT10001</t>
  </si>
  <si>
    <t>Reja de retorno de KOOLAIR modelo 20-DH de 300x150</t>
  </si>
  <si>
    <t>Suministro y colocación de rejilla de doble deflexión, marca KOOLAIR, modelo 20-DH de 300 x 150 mm, para retorno de aire con aletas horizontales y verticales orientables individualmente,  accesorio de fijación a determinar, y plenum de conexión lateral/frontal.
Incluye material de montaje y soporte. Totalmente instalado y funcionando.</t>
  </si>
  <si>
    <t>Oficina</t>
  </si>
  <si>
    <t>Total UMAD22DMT10001</t>
  </si>
  <si>
    <t>UMAD22DMT10001.01</t>
  </si>
  <si>
    <t>Reja de impulsión de KOOLAIR modelo 20-DH de 300x150</t>
  </si>
  <si>
    <t>Suministro y colocación de rejilla de doble deflexión, marca KOOLAIR, modelo 20-DH de 300 x 150 mm, para impulsión de aire con aletas horizontales y verticales orientables individualmente,  accesorio de fijación a determinar, y plenum de conexión lateral/frontal. Incluye compuerta de regulación.
Incluye material de montaje y soporte. Totalmente instalado y funcionando.</t>
  </si>
  <si>
    <t>Total UMAD22DMT10001.01</t>
  </si>
  <si>
    <t>UMAD22DMT10001.02</t>
  </si>
  <si>
    <t>Reja de retorno de KOOLAIR modelo 20-DH de 400x150</t>
  </si>
  <si>
    <t>Suministro y colocación de rejilla de doble deflexión, marca KOOLAIR, modelo 20-DH de 400 x 150 mm, para retorno de aire con aletas horizontales y verticales orientables individualmente,  accesorio de fijación a determinar, y plenum de conexión lateral/frontal. 
Incluye material de montaje y soporte. Totalmente instalado y funcionando.</t>
  </si>
  <si>
    <t>Vestidor</t>
  </si>
  <si>
    <t>Total UMAD22DMT10001.02</t>
  </si>
  <si>
    <t>UMAD22DMT10001.03</t>
  </si>
  <si>
    <t>Suministro y colocación de rejilla de doble deflexión, marca KOOLAIR, modelo 20-DH de 400 x 150 mm, para impulsión de aire con aletas horizontales y verticales orientables individualmente,  accesorio de fijación a determinar, y plenum de conexión lateral/frontal. Incluye compuerta de regulación.
Incluye material de montaje y soporte. Totalmente instalado y funcionando.</t>
  </si>
  <si>
    <t>Total UMAD22DMT10001.03</t>
  </si>
  <si>
    <t>UMAD22DMT10001.04</t>
  </si>
  <si>
    <t>Boca de extracción de KOOLAIR modelo GPD de caudal 45 m3/h</t>
  </si>
  <si>
    <t>Suministro y colocación de boca de extracción, marca KOOLAIR, modelo GPD de un caudal de 45 m3/h, accesorio de fijación y plenum de conexión, y color del producto a determinar.
Incluye material de montaje y soporte. Totalmente instalado y funcionando.</t>
  </si>
  <si>
    <t>Total UMAD22DMT10001.04</t>
  </si>
  <si>
    <t>UMAD22DMT10001.05</t>
  </si>
  <si>
    <t>Boca de extracción de KOOLAIR modelo GPD de caudal 90 m3/h</t>
  </si>
  <si>
    <t>Suministro y colocación de boca de extracción, marca KOOLAIR, modelo GPD de un caudal de 90 m3/h, accesorio de fijación y plenum de conexión, y color del producto a determinar.
Incluye material de montaje y soporte. Totalmente instalado y funcionando.</t>
  </si>
  <si>
    <t>Total UMAD22DMT10001.05</t>
  </si>
  <si>
    <t>UMAD22DMT10001.06</t>
  </si>
  <si>
    <t>Boca de extracción de KOOLAIR modelo GPD de caudal 120 m3/h</t>
  </si>
  <si>
    <t>Suministro y colocación de boca de extracción, marca KOOLAIR, modelo GPD de un caudal de 120 m3/h, accesorio de fijación y plenum de conexión, y color del producto a determinar.
Incluye material de montaje y soporte. Totalmente instalado y funcionando.</t>
  </si>
  <si>
    <t>Total UMAD22DMT10001.06</t>
  </si>
  <si>
    <t>UMAD22DMT10001.07</t>
  </si>
  <si>
    <t>Difusor rotacional de KOOLAIR modelo DF-RE-GR-R 200</t>
  </si>
  <si>
    <t>Suministro y colocación de difusor rotacional de lamam movil autoregulable termicamente de KOOLAIR, modelo DFRE-GR-TR-200, incluye compuerta de regulación CRC-M. Acabado pintado en color RAL definir por DF.
Incluye material de montaje y soporte. Totalmente instalado y funcionando.</t>
  </si>
  <si>
    <t>Sala fitness 01</t>
  </si>
  <si>
    <t>Total UMAD22DMT10001.07</t>
  </si>
  <si>
    <t>UMAD22DMT10001.08</t>
  </si>
  <si>
    <t>Reja de retorno de KOOLAIR modelo 21-SVC de 1025x125</t>
  </si>
  <si>
    <t>Suministro y colocación de reja simple deflexión para conducto circular, marca KOOLAIR, modelo 21-SVC, de 1025x125 para retorno de aire.
Incluye material de montaje y soporte. Totalmente instalado y funcionando.</t>
  </si>
  <si>
    <t>Total UMAD22DMT10001.08</t>
  </si>
  <si>
    <t>UMAD22DMT10001.09</t>
  </si>
  <si>
    <t>Difusor lineal de KOOLAIR, modelo DF-47-NARROW-CC-15-1000-O</t>
  </si>
  <si>
    <t>Suministro y colocación de difusor lineal de alta inducción y largo alcance con adaptación a conducto circular visto, modelo DF-47NARROW-CC-15-1000-O, de longitud de paso de aire 1000 y anchura de ranura 15mm. Acabado estandard del difusor en aluminio anodizado y del bastidor de chapa de acero galvanizado. Color a definir por la DF.
Incluye material de montaje y soporte. Totalmente instalado y funcionando.</t>
  </si>
  <si>
    <t>Sala fitness 02</t>
  </si>
  <si>
    <t>Total UMAD22DMT10001.09</t>
  </si>
  <si>
    <t>UMAD22DMT10001.10</t>
  </si>
  <si>
    <t>Reja de retorno de KOOLAIR, modelo 21-SVC de 625x125</t>
  </si>
  <si>
    <t>Suministro y colocación de reja simple de retorno de KOOLAIR, modelo 21-SVC de 625x125. Color a definir por la DF.
Incluye material de montaje y soporte. Totalmente instalado y funcionando.</t>
  </si>
  <si>
    <t>Total UMAD22DMT10001.10</t>
  </si>
  <si>
    <t>UMAD22DMT10001.11</t>
  </si>
  <si>
    <t>Difusor lineal de KOOLAIR, modelo DF-47-NARROW-CC-30-1000-O-G</t>
  </si>
  <si>
    <t>Suministro y colocación de difusor lineal de alta inducción y largo alcance con adaptación a conducto circular visto, modelo DF-47-NARROW-CC-30-1000-O, de longitud de paso de aire 1000 y anchura de ranura 30mm. Acabado estandard del difusor en aluminio anodizado y del bastidor de chapa de acero galvanizado. Color a definir por la DF.
Incluye material de montaje y soporte. Totalmente instalado y funcionando.</t>
  </si>
  <si>
    <t>Planta 01</t>
  </si>
  <si>
    <t>Total UMAD22DMT10001.11</t>
  </si>
  <si>
    <t>UMAD22DMT10001.12</t>
  </si>
  <si>
    <t>Reja de retorno de KOOLAIR, modelo 21-SVC de 825x125</t>
  </si>
  <si>
    <t>Suministro y colocación de reja simple de retorno de KOOLAIR, modelo 21-SVC de 825x125. Color a definir por la DF.
Incluye material de montaje y soporte. Totalmente instalado y funcionando.</t>
  </si>
  <si>
    <t>Total UMAD22DMT10001.12</t>
  </si>
  <si>
    <t>UMAD22DMT10001.13</t>
  </si>
  <si>
    <t>Total UMAD22DMT10001.13</t>
  </si>
  <si>
    <t>UMAD22DMT10001.14</t>
  </si>
  <si>
    <t>Reja de retorno de KOOLAIR, modelo 21-SVC de 1025x125</t>
  </si>
  <si>
    <t>Suministro y colocación de reja simple de retorno de KOOLAIR, modelo 21-SVC de 1025x125. Color a definir por la DF.
Incluye material de montaje y soporte. Totalmente instalado y funcionando.</t>
  </si>
  <si>
    <t>Total UMAD22DMT10001.14</t>
  </si>
  <si>
    <t>Total 05.03</t>
  </si>
  <si>
    <t>Total INST05</t>
  </si>
  <si>
    <t>INST06</t>
  </si>
  <si>
    <t>PCI</t>
  </si>
  <si>
    <t>INST06.01</t>
  </si>
  <si>
    <t>DETECCION Y ALARMA</t>
  </si>
  <si>
    <t>IOD001NA01</t>
  </si>
  <si>
    <t>Central de detección automática de incendios, convencional de PROTEL</t>
  </si>
  <si>
    <t>Central analógica de detección de incendios de 1 lazo no ampliable de PROTEL. Capacidad máxima de 250 direcciones (250 direcciones por lazo: detectores, módulos, sirenas o pulsadores). Función de autobúsqueda y autodiagnóstico. 250 zonas programables, 20 zonas de visualización de alarma y avería mediante leds, registro histórico de 6.000 eventos, software de configuración y mantenimiento gratuitos, configuración mediante puerto USB, 2 salidas supervisadas de sirenas y 2 salidas de relés libres de tensión configurables en placa. Soporta Loop + hasta 750 mA por lazo y prestaciones avanzadas de lectura de lazo. Display gráfico LCD. Salida auxiliar de 24V. Cabina de plástico. Teclado multilingüe. Conectable a red S-Network (hasta 32 nodos) de centrales y repetidores mediante RS485 o fibra óptica. Salida Modbus para integraciones, 
Contact-ID para conexión a CRA, compatible con Detnov Cloud  y Detnov Remote Center (telemantenimiento y control remoto) mediante tarjetas TED-151-CL-CAN, TED-151-1PE-CAN, TMB-251-CAN o KIT TCD-107NG.  Módulo opcional para conexión FAD-AUXBAT de alimentación externa para extensión de la autonomía del sistema.  Certificado CPR EN 54-2,  EN 54-4 y EN 54-13. Precisa de 2 baterías de 12 Vcc tipo BTD-1212, no incluidas. Dimensiones: 270 x 436 x 125 mm.
Incluye bateria de plomo estanca de 12 Vcc 7.2A
Incluye material de montaje y soporte. Totalmente instalado y funcionando.
Criterio de medición de proyecto: Número de unidades previstas, según documentación gráfica de Proyecto.
Criterio de medición de obra: Se medirá el número de unidades realmente ejecutadas según especificaciones de Proyecto.</t>
  </si>
  <si>
    <t>Total IOD001NA01</t>
  </si>
  <si>
    <t>IOD002NA02</t>
  </si>
  <si>
    <t>Detector óptico de humos negro de PROTEL</t>
  </si>
  <si>
    <t>Detector óptico  de humo para sistema analógico de PROTEL, incorpora algoritmos de verificación y compensación de suciedad. Led indicador de estado y salida para piloto remoto o zumbador, sistema antihurto (solo con Z-200-B). Color negro. Permite realizar la instalación sin polaridad. Precisa base de conexión Z-200-B o Z-200-B-H. Certificado CPR EN 54-7. Dimensiones: 100 x 40 mm.
Incluye material de montaje y soporte.</t>
  </si>
  <si>
    <t>Total IOD002NA02</t>
  </si>
  <si>
    <t>IOD002NA16</t>
  </si>
  <si>
    <t>Detector termovelocimetrico de PROTEL</t>
  </si>
  <si>
    <t>Detector óptico de humos convencional de PROTEL, de ABS color blanco, formado por un elemento sensible a los humos claros, para alimentación de 12 a 30 Vcc, con doble led de activación e indicador de alarma color rojo, salida para piloto de señalización remota y base universal. Incluso elementos de fijación.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</si>
  <si>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IOD002NA16</t>
  </si>
  <si>
    <t>IOD002NA18</t>
  </si>
  <si>
    <t>Base de conexion con entrada de tubo visto de PROTEL</t>
  </si>
  <si>
    <t>Base de conexión con entrada de tubo visto para detectores de las series 200 y 200A de PROTEL. Dispone de sistema antihurto del detector. Contactos metálicos inoxidables. Color blanco. Dimensiones: 43 x 100 mm. Proporciona una altura extra de 25 mm.
Incluye material de montaje y soporte. Totalmente instalado y funcionando.</t>
  </si>
  <si>
    <t>Total IOD002NA18</t>
  </si>
  <si>
    <t>IOD004NA09</t>
  </si>
  <si>
    <t>Pulsador de alarma analógico rearmable de PROTEL</t>
  </si>
  <si>
    <t>Pulsador de alarma analógico rearmable con aislador incorporado de PROTEL, para montaje en superficie. Incorpora led indicador de estado y llave de rearme. Color rojo. Certificados CPR EN 54-11 y EN 54-17. Dimensiones: 98 x 98 x 48 mm
Incluye tapa basculante de protección para los pulsadores: RP-GS2-02,  MAD-451-I, WRP2-R-01  y MAD-450-IW.
Incluye material de montaje y soporte. Totalmente instalado y funcionando.</t>
  </si>
  <si>
    <t>Total IOD004NA09</t>
  </si>
  <si>
    <t>IDS020NA10</t>
  </si>
  <si>
    <t>Sirena para exterior PROTEL</t>
  </si>
  <si>
    <t>Sirena de alarma con flash de exterior bitonal de PROTEL. Alimentación a 24Vcc, consumo: 100 a 400 mA dependiendo del tono seleccionado. Potencia acústica máxima 108,76 dB. Para uso en exteriores IP44. Color rojo rotulado “FUEGO”. Dimensiones 335 x 220 x 85 mm. Certificado CPR EN54-3.
Incluye material de montaje y soporte. Totalmente instalado y funcionando.</t>
  </si>
  <si>
    <t>Total IDS020NA10</t>
  </si>
  <si>
    <t>IOD005NA11</t>
  </si>
  <si>
    <t>Sirena interior PROTEL</t>
  </si>
  <si>
    <t>Sirena con flash analógica con aislador incorporado para conexión directa al lazo de PROTEL. Bajo consumo. 32 tonos  y 3 volúmenes configurables (Bajo, Medio, Alto). Potencia acústica 76 dBA a 117 dBA, dependiendo del tono seleccionado. Ocupa una dirección en el lazo. Color rojo. IP33C. Base alta para entrada de tubo visto. Certificado CPR EN 54-3 y EN 54-17. Dimensiones: 100 x 75 mm.
Incluye material de montaje y soporte. Totalmente instalado y funcionando.</t>
  </si>
  <si>
    <t>Total IOD005NA11</t>
  </si>
  <si>
    <t>UDET094</t>
  </si>
  <si>
    <t>Módulo monitor analógico de 1 zona convencional de PROTEL</t>
  </si>
  <si>
    <t>Módulo analógico de 1 zona convencional de PROTEL, permite la conexión de hasta 20 detectores convencionales y/o 32 pulsadores convencionales. Discrimina entre alarma de detector y pulsador. Discrimina la avería por corte o por cortocircuito de la zona. Ocupa una dirección de lazo. Precisa alimentación auxiliar de 24 Vcc. Incluye led indicador de estado. Conexionado mediante regletas extraíbles de hasta 2,5mm2 de sección. Posibilidad de ser instalado en carril 
DIN o montaje plano a pared en caja BOX-ONE. Consumo menor de 300μA en reposo. Permite realizar la instalación sin polaridad. Color rojo. Dimensiones 100 x 82 x 23 mm. Certificado CPR EN54-18
Incluye material de montaje y soporte. Totalmente instalado y funcionando.</t>
  </si>
  <si>
    <t>Total UDET094</t>
  </si>
  <si>
    <t>UDET100</t>
  </si>
  <si>
    <t>Módulo de control analógico de 1 salida de relé libre de tensión de 240 Vac de PROTEL</t>
  </si>
  <si>
    <t>Módulo analógico de 1 salida de relé libre de tensión de 240 Vac y 5A que proporciona un contacto C, NA, NC no reseteable de PROTEL. Ocupa una dirección en el lazo. Alimentación directa desde el lazo. Incluye led indicador de estado. Conexionado mediante regletas extraíbles de hasta 2,5mm2 de sección. Posibilidad de ser instalado en carril DIN o montaje plano a pared.. Consumo menor de 300μA en reposo. Color rojo. Dimensiones 100 x 82 x 23 mm.
Incluye material de montaje y soporte. Totalmente instalado y funcionando.</t>
  </si>
  <si>
    <t>Total UDET100</t>
  </si>
  <si>
    <t>UDET285</t>
  </si>
  <si>
    <t>Caja transparente para instalación de un módulo analógico de PROTEL</t>
  </si>
  <si>
    <t>Caja transparente para instalación de un módulo analógico de la serie MAD-400. Dimensiones: 172 x 170 x 48 mm de PROTEL
Incluye material de montaje y soporte. Totalmente instalado y funcionando.</t>
  </si>
  <si>
    <t>Total UDET285</t>
  </si>
  <si>
    <t>IOD007NA07</t>
  </si>
  <si>
    <t>Fuente de alimentación suplementaria de PROTEL</t>
  </si>
  <si>
    <t>Fuente de alimentación estabilizada de PROTEL, con salida de 24 Vcc y 5 A, compuesta por caja metálica y módulo de alimentación, rectificador de corriente y cargador de batería, con grado de protección IP30. Incluso baterías.
Incluye: Replanteo. Fijación al paramento. Colocación de las baterías.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</si>
  <si>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IOD007NA07</t>
  </si>
  <si>
    <t>IOD020NA13</t>
  </si>
  <si>
    <t>Canalización de protección de cableado.</t>
  </si>
  <si>
    <t>Canalización de protección de cableado, formada por tubo de policarbonato rígido, libre de halógenos, roscable, de color gris, de 20 mm de diámetro nominal, con IP547. Instalación en superficie. Incluso abrazaderas, elementos de sujeción y accesorios (curvas, manguitos, tes, codos y curvas flexibles).
Incluye: Replanteo y trazado de la línea. Colocación y fijación de tubos.
Criterio de medición de proyecto: Longitud medida según documentación gráfica de Proyecto.
Criterio de medición de obra: Se medirá la longitud realmente ejecutada según especificaciones de Proyecto.</t>
  </si>
  <si>
    <t>Total IOD020NA13</t>
  </si>
  <si>
    <t>IOD002NA16.01</t>
  </si>
  <si>
    <t>Detector de aspiración con camara de analisis para detección precoz de humo de PROTEL</t>
  </si>
  <si>
    <t>Detector de aspiración con cámara de análisis para detección precoz de humo. Requiere añadir un sensor SSD-532-3. 
Para una tubería hasta 120 metros de longitud. Máxima área de cobertura 1280m2. Flujo de aire supervisado.  5 niveles de alarma. Sensibilidad de alarma desde 0.002%/m. Carcasa IP54. Dimensiones: 195 x 290 x 140 mm. Alimentación a 24 Vcc, consumo: 115 mA. Memoria de 1000 eventos en placa. Certificado CPR EN54-20.
Incluye sensor para aspiración ASD-532.
Incluye material de montaje y soporte. Totalmente instalado y funcionando.
Criterio de medición de proyecto: Número de unidades previstas, según documentación gráfica de Proyecto.
Criterio de medición de obra: Se medirá el número de unidades realmente ejecutadas según especificaciones de Proyecto.</t>
  </si>
  <si>
    <t>Total IOD002NA16.01</t>
  </si>
  <si>
    <t>IOD002NA16.02</t>
  </si>
  <si>
    <t>Tuberia de 25 mm</t>
  </si>
  <si>
    <t>tuberia de 25mm RF para sistema de aspiración. Color rojo. Se incluyen accesorios como codos, adaptadores, etc.
Incluye material de montaje y soporte. Totalmente instalado y funcionando.
Criterio de medición de proyecto: Número de unidades previstas, según documentación gráfica de Proyecto.
Criterio de medición de obra: Se medirá el número de unidades realmente ejecutadas según especificaciones de Proyecto.</t>
  </si>
  <si>
    <t>Total IOD002NA16.02</t>
  </si>
  <si>
    <t>Total INST06.01</t>
  </si>
  <si>
    <t>INST06.02</t>
  </si>
  <si>
    <t>CO Y VENTILACION BOMBEROS</t>
  </si>
  <si>
    <t>IVG050</t>
  </si>
  <si>
    <t>Sistema de detección de monóxido de carbono de PROTEL</t>
  </si>
  <si>
    <t>Sistema de detección automática de monóxido de carbono (CO) de PROTEL, formado por central con una capacidad máxima de 1 zona de detección, detector de monóxido de carbono, y canalización con tubo de protección colocado superficialmente de PVC rígido, blindado. Incluso cableado con conductores de cobre y cuantos accesorios sean necesarios para su correcta instalación.
Incluye: Replanteo de la canalización eléctrica y elementos que componen la instalación. Tendido y fijación del tubo de protección del cableado. Tendido de cables. Montaje y conexionado de detectores y central.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</si>
  <si>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IVG050</t>
  </si>
  <si>
    <t>UDET112</t>
  </si>
  <si>
    <t>Selector uso exclusivo bomberos</t>
  </si>
  <si>
    <t>Selector "USO EXCLUSIVO BOMBEROS" montado con p.p. de materiales, cableado, etc, necesario para su correcto funcionamiento y uso, instalado en una de las escaleras protegidas de acceso al aparcamiento, según Tabla TINSCI DT-9. Ubicado en caja de puerta abatible y serigrafiado con AUTO-0-MANUAL y conectado con la maniobra de extracción de humos del aparcamiento.
Compuesto por:
-Caja contenedora color rojo serigrafiada
-Señalización categoría A "USO EXCLUSIVO BOMBEROS"
-Selector AUTO-0-MANUAL para extracción PS-1
-Selector AUTO-0-MANUAL para aportación PS-1
-Canalización y cableado multifilar por maniobra de bomberos
Incluye material de montaje y soporte. Totalmente instalado y funcionando.</t>
  </si>
  <si>
    <t>Total UDET112</t>
  </si>
  <si>
    <t>IVG050.01</t>
  </si>
  <si>
    <t>Detector de monoxido de carbono estandard de PROTEL</t>
  </si>
  <si>
    <t>Detector de monóxido de carbono estándar por celda electroquímica con base y suplemento para tubo visto incluidas de la marca PROTEL. Conexión a 2 hilos sin polaridad. Led de diagnóstico. Resolución: 1 ppm. Certificado UNE 23300:1984. Dimensiones: 77 x 100 mm. Vida útil 10 años.
Incluye material de montaje y soporte. Totalmente instalado y funcionando.
Incluye: Replanteo de la canalización eléctrica y elementos que componen la instalación. Tendido y fijación del tubo de protección del cableado. Tendido de cables. Montaje y conexionado de detectores y central.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</si>
  <si>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IVG050.01</t>
  </si>
  <si>
    <t>Total INST06.02</t>
  </si>
  <si>
    <t>INST06.03</t>
  </si>
  <si>
    <t>EXTINCION</t>
  </si>
  <si>
    <t>IOB030NA20</t>
  </si>
  <si>
    <t>Boca de incendio equipada.</t>
  </si>
  <si>
    <t>Boca de incendio equipada (BIE), de 25 mm (1") y de 680x480x215 mm, compuesta de: armario construido en acero de 1,2 mm de espesor, acabado con pintura epoxi color rojo RAL 3000 y puerta semiciega con ventana de metacrilato de acero de 1,2 mm de espesor, acabado con pintura epoxi color rojo RAL 3000; devanadera metálica giratoria fija, pintada en rojo epoxi, con alimentación axial; manguera semirrígida de 20 m de longitud; lanza de tres efectos (cierre, pulverización y chorro compacto) construida en plástico ABS y válvula de cierre tipo esfera de 25 mm (1"), de latón, con manómetro 0-16 bar. Instalación en superficie. Incluso, accesorios y elementos de fijación.
Incluye: Replanteo. Colocación del armario. Conexionado.
Criterio de medición de proyecto: Número de unidades previstas, según documentación gráfica de Proyecto.
Criterio de medición de obra: Se medirá el número de unidades realmente ejecutadas según especificaciones de Proyecto.</t>
  </si>
  <si>
    <t>Total IOB030NA20</t>
  </si>
  <si>
    <t>IOX210</t>
  </si>
  <si>
    <t>Extintor portátil de nieve carbónica CO2.</t>
  </si>
  <si>
    <t>Extintor portátil de nieve carbónica CO2, con 5 kg de agente extintor, de eficacia 89B, con casco de acero con acabado exterior con pintura epoxi color rojo, válvula de palanca, anilla de seguridad, manguera y trompa difusora. Incluso soporte y accesorios de montaje.
Incluye: Colocación y fijación del soporte. Colocación del extintor.
Criterio de medición de proyecto: Número de unidades previstas, según documentación gráfica de Proyecto.
Criterio de medición de obra: Se medirá el número de unidades realmente colocadas según especificaciones de Proyecto.</t>
  </si>
  <si>
    <t>Total IOX210</t>
  </si>
  <si>
    <t>IOX110</t>
  </si>
  <si>
    <t>Extintor portátil de polvo químico ABC polivalente, con presión incorporada.</t>
  </si>
  <si>
    <t>Extintor portátil de polvo químico ABC polivalente, con presión incorporada con nitrógeno, con 6 kg de agente extintor, de eficacia 21A-144B-C, con casco de acero con revestimiento interior resistente a la corrosión y acabado exterior con pintura epoxi color rojo, tubo sonda, válvula de palanca, anilla de seguridad, manómetro, base de plástico y manguera con boquilla difusora. Incluso soporte y accesorios de montaje.
Incluye: Colocación y fijación del soporte. Colocación del extintor.
Criterio de medición de proyecto: Número de unidades previstas, según documentación gráfica de Proyecto.
Criterio de medición de obra: Se medirá el número de unidades realmente colocadas según especificaciones de Proyecto.</t>
  </si>
  <si>
    <t>Total IOX110</t>
  </si>
  <si>
    <t>IOS010</t>
  </si>
  <si>
    <t>Señalización de equipos contra incendios.</t>
  </si>
  <si>
    <t>Placa de señalización de equipos contra incendios, de PVC fotoluminiscente, con categoría de fotoluminiscencia A según UNE 23035-4, de 210x210 mm. Incluso elementos de fijación.
Incluye: Replanteo. Fijación al paramento.
Criterio de medición de proyecto: Número de unidades previstas, según documentación gráfica de Proyecto.
Criterio de medición de obra: Se medirá el número de unidades realmente ejecutadas según especificaciones de Proyecto.</t>
  </si>
  <si>
    <t>Total IOS010</t>
  </si>
  <si>
    <t>IOB022NA35</t>
  </si>
  <si>
    <t>Red de distribución de agua.</t>
  </si>
  <si>
    <t>Red aérea de distribución de agua para abastecimiento de los equipos de extinción de incendios, formada por tubería de acero negro con soldadura longitudinal, de 1 1/4" DN 32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Incluye: Replanteo del recorrido de la tubería y de la situación de los elementos de sujeción. Presentación de tubos. Fijación del material auxiliar para montaje y sujeción a la obra.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</si>
  <si>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Total IOB022NA35</t>
  </si>
  <si>
    <t>IOB022NA36</t>
  </si>
  <si>
    <t>Red aérea de distribución de agua para abastecimiento de los equipos de extinción de incendios, formada por tubería de acero negro con soldadura longitudinal, de 1 1/2" DN 40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Incluye: Replanteo del recorrido de la tubería y de la situación de los elementos de sujeción. Presentación de tubos. Fijación del material auxiliar para montaje y sujeción a la obra.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</si>
  <si>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Total IOB022NA36</t>
  </si>
  <si>
    <t>IOB021</t>
  </si>
  <si>
    <t>Grupo de presión.</t>
  </si>
  <si>
    <t>Grupo de presión de agua contra incendios, formado por: una bomba principal centrífuga, de un escalón y de una entrada, cuerpo de impulsión de fundición GG25 en espiral con patas de apoyo y soporte cojinete con pata de apoyo, aspiración axial y boca de impulsión radial hacia arriba, rodete radial de fundición GG25, cerrado, compensación hidráulica mediante orificios de descarga en el rodete, soporte con rodamientos de bolas lubricados de por vida, estanqueidad del eje mediante cierre mecánico según DIN 24960, eje y camisa externa de acero inoxidable AISI 420, accionada por motor asíncrono de 2 polos de 5,5 kW, aislamiento clase F, protección IP55, eficiencia IE3, para alimentación trifásica a 400/690 V, una bomba auxiliar jockey, con camisa externa de acero inoxidable AISI 304, eje de acero inoxidable AISI 416, cuerpos de aspiración e impulsión y contrabridas de hierro fundido, difusores de policarbonato con fibra de vidrio, cierre mecánico, accionada por motor eléctrico de 0,9 kW, depósito hidroneumático de 20 l, bancada metálica, válvulas de corte, antirretorno y de aislamiento, manómetros, presostatos, cuadro eléctrico de fuerza y control para la operación totalmente automática del grupo, soporte metálico para cuadro eléctrico, colector de impulsión. Incluso soportes, piezas especiales y accesorios.
Incluye: Replanteo y trazado de tubos. Colocación y fijación del grupo de presión. Colocación y fijación de tubos y accesorios. Montaje, conexionado y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t>
  </si>
  <si>
    <t>Total IOB021</t>
  </si>
  <si>
    <t>Total INST06.03</t>
  </si>
  <si>
    <t>INST06.05</t>
  </si>
  <si>
    <t>ULUZGL-150-TNA40</t>
  </si>
  <si>
    <t>Luminaria de emergencia LED-NP-Luznor GL-150-SY</t>
  </si>
  <si>
    <t>Luminária de emergencia LED-NP GL-150-SY de Luznor. Montaje en superficie, semiempotrado o enrasado. Difusor opal suave. Batería Ni-Cd H.T. Flujo de 150 lm. Potencia de red de 1,4 W. Señalización 1 x LED verde/amarillo. Autonomía &gt; 1 h. Telemandable. Protección IP42. Clase II. Marcado CE (93/68/CEE): 2014/35/UE, 2014/30/UE y 2011/65/UE.
Incluye material de montaje y soporte. Totalmente instalado y funcionando.</t>
  </si>
  <si>
    <t>Total ULUZGL-150-TNA40</t>
  </si>
  <si>
    <t>ULUZGL-350-TNA41</t>
  </si>
  <si>
    <t>Luminaria de emergencia LED-NP-Luznor GL-350-SY</t>
  </si>
  <si>
    <t>Luminária de emergencia LED-NP GL-350-SY de Luznor. Montaje en superficie, semiempotrado o enrasado. Difusor opal suave. Batería Ni-Cd H.T. Flujo de 150 lm. Potencia de red de 1,4 W. Señalización 1 x LED verde/amarillo. Autonomía &gt; 1 h. Telemandable. Protección IP42. Clase II. Marcado CE (93/68/CEE): 2014/35/UE, 2014/30/UE y 2011/65/UE.
Incluye material de montaje y soporte. Totalmente instalado y funcionando.</t>
  </si>
  <si>
    <t>Total ULUZGL-350-TNA41</t>
  </si>
  <si>
    <t>ULUZGL-450-TNA42</t>
  </si>
  <si>
    <t>Luminaria de emergencia LED-NP-Luznor GL-450-SY</t>
  </si>
  <si>
    <t>Luminária de emergencia LED-NP GL-450-SY de Luznor. Montaje en superficie, semiempotrado o enrasado. Difusor opal suave. Batería Ni-Cd H.T. Flujo de 150 lm. Potencia de red de 1,4 W. Señalización 1 x LED verde/amarillo. Autonomía &gt; 1 h. Telemandable. Protección IP42. Clase II. Marcado CE (93/68/CEE): 2014/35/UE, 2014/30/UE y 2011/65/UE.
Incluye material de montaje y soporte. Totalmente instalado y funcionando.</t>
  </si>
  <si>
    <t>Total ULUZGL-450-TNA42</t>
  </si>
  <si>
    <t>ULUZLL-150-T</t>
  </si>
  <si>
    <t>Emerg. N. P. 150 lm. 1 h. IP42 Dif. Transp.</t>
  </si>
  <si>
    <t>Luminaria autónoma de emergencia No Permanente modelo LL-150-T de Luznor. Montaje en superficie; empotrado o enrasado mediante accesorios. Envolvente de policarbonato con difusor transparente. Batería Ni-Cd H.T. Flujo de 150  lm  Potencia de red de 1,5 W. Señalización 1 x LED verde. Autonomía &gt; 1 h. Telemandable. Protección IP42. Clase II. Marcado CE (93/68/CEE): 2014/35/UE, 2014/30/UE y 2011/65/UE.</t>
  </si>
  <si>
    <t>Total ULUZLL-150-T</t>
  </si>
  <si>
    <t>ULUZLL-350-T</t>
  </si>
  <si>
    <t>Emerg. N. P. 350 lm. 1 h. IP42 Dif. Transp.</t>
  </si>
  <si>
    <t>Luminaria autónoma de emergencia No Permanente modelo LL-350-T de Luznor. Montaje en superficie; empotrado o enrasado mediante accesorios. Envolvente de policarbonato con difusor transparente. Batería Ni-Cd H.T. Flujo de 350  lm Potencia de red de 2,6 W. Señalización 1 x LED verde. Autonomía &gt; 1 h. Telemandable. Protección IP42. Clase II. Marcado CE (93/68/CEE): 2014/35/UE, 2014/30/UE y 2011/65/UE.</t>
  </si>
  <si>
    <t>Total ULUZLL-350-T</t>
  </si>
  <si>
    <t>Total INST06.05</t>
  </si>
  <si>
    <t>Total INST06</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</si>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</sst>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7">
    <fill>
      <patternFill patternType="none"/>
    </fill>
    <fill>
      <patternFill patternType="gray125"/>
    </fill>
    <fill>
      <patternFill patternType="solid">
        <fgColor rgb="FF98C7AF"/>
        <bgColor indexed="64"/>
      </patternFill>
    </fill>
    <fill>
      <patternFill patternType="solid">
        <fgColor rgb="FFFFEDDB"/>
        <bgColor indexed="64"/>
      </patternFill>
    </fill>
    <fill>
      <patternFill patternType="solid">
        <fgColor rgb="FFC0C0C0"/>
        <bgColor indexed="64"/>
      </patternFill>
    </fill>
    <fill>
      <patternFill patternType="solid">
        <fgColor rgb="FFACD1BE"/>
        <bgColor indexed="64"/>
      </patternFill>
    </fill>
    <fill>
      <patternFill patternType="solid">
        <fgColor rgb="FFBFDBCD"/>
        <bgColor indexed="64"/>
      </patternFill>
    </fill>
  </fills>
  <borders count="1">
    <border>
      <left/>
      <right/>
      <top/>
      <bottom/>
      <diagonal/>
    </border>
  </borders>
  <cellStyleXfs count="1">
    <xf numFmtId="0" fontId="0" fillId="0" borderId="0"/>
  </cellStyleXfs>
  <cellXfs count="3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49" fontId="7" fillId="0" borderId="0" xfId="0" applyNumberFormat="1" applyFont="1" applyAlignment="1">
      <alignment vertical="top" wrapText="1"/>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3" fontId="7" fillId="0" borderId="0" xfId="0" applyNumberFormat="1" applyFont="1" applyAlignment="1">
      <alignment vertical="top"/>
    </xf>
    <xf numFmtId="49" fontId="5" fillId="5" borderId="0" xfId="0" applyNumberFormat="1" applyFont="1" applyFill="1" applyAlignment="1">
      <alignment vertical="top"/>
    </xf>
    <xf numFmtId="0" fontId="5" fillId="5" borderId="0" xfId="0" applyFont="1" applyFill="1" applyAlignment="1">
      <alignment vertical="top"/>
    </xf>
    <xf numFmtId="4" fontId="6" fillId="5" borderId="0" xfId="0" applyNumberFormat="1" applyFont="1" applyFill="1" applyAlignment="1">
      <alignment vertical="top"/>
    </xf>
    <xf numFmtId="165" fontId="7" fillId="0" borderId="0" xfId="0" applyNumberFormat="1" applyFont="1" applyAlignment="1">
      <alignment vertical="top"/>
    </xf>
    <xf numFmtId="165" fontId="8" fillId="0" borderId="0" xfId="0" applyNumberFormat="1" applyFont="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xf numFmtId="49" fontId="5" fillId="5" borderId="0" xfId="0" applyNumberFormat="1" applyFont="1" applyFill="1" applyAlignment="1">
      <alignment vertical="top" wrapText="1"/>
    </xf>
    <xf numFmtId="49" fontId="5" fillId="6"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0CEA-ACD3-48E4-9EB6-E24503751BD9}">
  <dimension ref="A1:M1649"/>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16.42578125" bestFit="1" customWidth="1"/>
    <col min="2" max="2" width="6.5703125" bestFit="1" customWidth="1"/>
    <col min="3" max="3" width="3.7109375" bestFit="1" customWidth="1"/>
    <col min="4" max="4" width="32.85546875" customWidth="1"/>
    <col min="5" max="5" width="26.85546875" bestFit="1" customWidth="1"/>
    <col min="6" max="6" width="13.85546875" bestFit="1" customWidth="1"/>
    <col min="7" max="7" width="8.5703125" bestFit="1" customWidth="1"/>
    <col min="8" max="8" width="8.140625" bestFit="1" customWidth="1"/>
    <col min="9" max="9" width="6.5703125" bestFit="1" customWidth="1"/>
    <col min="10" max="10" width="20.42578125" bestFit="1" customWidth="1"/>
    <col min="11" max="11" width="7.85546875" bestFit="1" customWidth="1"/>
    <col min="12" max="12" width="4.85546875" bestFit="1" customWidth="1"/>
    <col min="13" max="13" width="7.7109375" bestFit="1" customWidth="1"/>
  </cols>
  <sheetData>
    <row r="1" spans="1:13" x14ac:dyDescent="0.25">
      <c r="A1" s="1">
        <v>0</v>
      </c>
      <c r="B1" s="2"/>
      <c r="C1" s="2"/>
      <c r="D1" s="2"/>
      <c r="E1" s="2"/>
      <c r="F1" s="2"/>
      <c r="G1" s="2"/>
      <c r="H1" s="2"/>
      <c r="I1" s="2"/>
      <c r="J1" s="2"/>
      <c r="K1" s="2"/>
      <c r="L1" s="2"/>
      <c r="M1" s="2"/>
    </row>
    <row r="2" spans="1:13" ht="18.75" x14ac:dyDescent="0.25">
      <c r="A2" s="3" t="s">
        <v>0</v>
      </c>
      <c r="B2" s="2"/>
      <c r="C2" s="2"/>
      <c r="D2" s="2"/>
      <c r="E2" s="2"/>
      <c r="F2" s="2"/>
      <c r="G2" s="2"/>
      <c r="H2" s="2"/>
      <c r="I2" s="2"/>
      <c r="J2" s="2"/>
      <c r="K2" s="2"/>
      <c r="L2" s="2"/>
      <c r="M2" s="2"/>
    </row>
    <row r="3" spans="1:13" x14ac:dyDescent="0.25">
      <c r="A3" s="4" t="s">
        <v>1</v>
      </c>
      <c r="B3" s="4" t="s">
        <v>2</v>
      </c>
      <c r="C3" s="4" t="s">
        <v>3</v>
      </c>
      <c r="D3" s="28" t="s">
        <v>4</v>
      </c>
      <c r="E3" s="4" t="s">
        <v>5</v>
      </c>
      <c r="F3" s="4" t="s">
        <v>6</v>
      </c>
      <c r="G3" s="4" t="s">
        <v>7</v>
      </c>
      <c r="H3" s="4" t="s">
        <v>8</v>
      </c>
      <c r="I3" s="4" t="s">
        <v>9</v>
      </c>
      <c r="J3" s="4" t="s">
        <v>10</v>
      </c>
      <c r="K3" s="4" t="s">
        <v>11</v>
      </c>
      <c r="L3" s="4" t="s">
        <v>12</v>
      </c>
      <c r="M3" s="4" t="s">
        <v>13</v>
      </c>
    </row>
    <row r="4" spans="1:13" x14ac:dyDescent="0.25">
      <c r="A4" s="5" t="s">
        <v>14</v>
      </c>
      <c r="B4" s="5" t="s">
        <v>15</v>
      </c>
      <c r="C4" s="5" t="s">
        <v>16</v>
      </c>
      <c r="D4" s="29" t="s">
        <v>17</v>
      </c>
      <c r="E4" s="6"/>
      <c r="F4" s="6"/>
      <c r="G4" s="6"/>
      <c r="H4" s="6"/>
      <c r="I4" s="6"/>
      <c r="J4" s="6"/>
      <c r="K4" s="7">
        <f>K110</f>
        <v>1</v>
      </c>
      <c r="L4" s="8">
        <f>L110</f>
        <v>0</v>
      </c>
      <c r="M4" s="8">
        <f>M110</f>
        <v>0</v>
      </c>
    </row>
    <row r="5" spans="1:13" ht="22.5" x14ac:dyDescent="0.25">
      <c r="A5" s="9" t="s">
        <v>18</v>
      </c>
      <c r="B5" s="10" t="s">
        <v>19</v>
      </c>
      <c r="C5" s="10" t="s">
        <v>20</v>
      </c>
      <c r="D5" s="13" t="s">
        <v>21</v>
      </c>
      <c r="E5" s="11"/>
      <c r="F5" s="11"/>
      <c r="G5" s="11"/>
      <c r="H5" s="11"/>
      <c r="I5" s="11"/>
      <c r="J5" s="11"/>
      <c r="K5" s="12">
        <f>K8</f>
        <v>2</v>
      </c>
      <c r="L5" s="12">
        <f>L8</f>
        <v>0</v>
      </c>
      <c r="M5" s="12">
        <f>M8</f>
        <v>0</v>
      </c>
    </row>
    <row r="6" spans="1:13" ht="56.25" x14ac:dyDescent="0.25">
      <c r="A6" s="11"/>
      <c r="B6" s="11"/>
      <c r="C6" s="11"/>
      <c r="D6" s="13" t="s">
        <v>22</v>
      </c>
      <c r="E6" s="11"/>
      <c r="F6" s="11"/>
      <c r="G6" s="11"/>
      <c r="H6" s="11"/>
      <c r="I6" s="11"/>
      <c r="J6" s="11"/>
      <c r="K6" s="11"/>
      <c r="L6" s="11"/>
      <c r="M6" s="11"/>
    </row>
    <row r="7" spans="1:13" x14ac:dyDescent="0.25">
      <c r="A7" s="11"/>
      <c r="B7" s="11"/>
      <c r="C7" s="11"/>
      <c r="D7" s="30"/>
      <c r="E7" s="10" t="s">
        <v>16</v>
      </c>
      <c r="F7" s="14"/>
      <c r="G7" s="15"/>
      <c r="H7" s="15"/>
      <c r="I7" s="15"/>
      <c r="J7" s="15">
        <v>2</v>
      </c>
      <c r="K7" s="11"/>
      <c r="L7" s="11"/>
      <c r="M7" s="11"/>
    </row>
    <row r="8" spans="1:13" x14ac:dyDescent="0.25">
      <c r="A8" s="11"/>
      <c r="B8" s="11"/>
      <c r="C8" s="11"/>
      <c r="D8" s="30"/>
      <c r="E8" s="11"/>
      <c r="F8" s="11"/>
      <c r="G8" s="11"/>
      <c r="H8" s="11"/>
      <c r="I8" s="11"/>
      <c r="J8" s="16" t="s">
        <v>23</v>
      </c>
      <c r="K8" s="17">
        <f>J7</f>
        <v>2</v>
      </c>
      <c r="L8" s="15">
        <v>0</v>
      </c>
      <c r="M8" s="17">
        <f>ROUND(K8*L8,2)</f>
        <v>0</v>
      </c>
    </row>
    <row r="9" spans="1:13" ht="0.95" customHeight="1" x14ac:dyDescent="0.25">
      <c r="A9" s="18"/>
      <c r="B9" s="18"/>
      <c r="C9" s="18"/>
      <c r="D9" s="31"/>
      <c r="E9" s="18"/>
      <c r="F9" s="18"/>
      <c r="G9" s="18"/>
      <c r="H9" s="18"/>
      <c r="I9" s="18"/>
      <c r="J9" s="18"/>
      <c r="K9" s="18"/>
      <c r="L9" s="18"/>
      <c r="M9" s="18"/>
    </row>
    <row r="10" spans="1:13" x14ac:dyDescent="0.25">
      <c r="A10" s="9" t="s">
        <v>24</v>
      </c>
      <c r="B10" s="10" t="s">
        <v>19</v>
      </c>
      <c r="C10" s="10" t="s">
        <v>20</v>
      </c>
      <c r="D10" s="13" t="s">
        <v>25</v>
      </c>
      <c r="E10" s="11"/>
      <c r="F10" s="11"/>
      <c r="G10" s="11"/>
      <c r="H10" s="11"/>
      <c r="I10" s="11"/>
      <c r="J10" s="11"/>
      <c r="K10" s="12">
        <f>K13</f>
        <v>1</v>
      </c>
      <c r="L10" s="12">
        <f>L13</f>
        <v>0</v>
      </c>
      <c r="M10" s="12">
        <f>M13</f>
        <v>0</v>
      </c>
    </row>
    <row r="11" spans="1:13" ht="45" x14ac:dyDescent="0.25">
      <c r="A11" s="11"/>
      <c r="B11" s="11"/>
      <c r="C11" s="11"/>
      <c r="D11" s="13" t="s">
        <v>26</v>
      </c>
      <c r="E11" s="11"/>
      <c r="F11" s="11"/>
      <c r="G11" s="11"/>
      <c r="H11" s="11"/>
      <c r="I11" s="11"/>
      <c r="J11" s="11"/>
      <c r="K11" s="11"/>
      <c r="L11" s="11"/>
      <c r="M11" s="11"/>
    </row>
    <row r="12" spans="1:13" x14ac:dyDescent="0.25">
      <c r="A12" s="11"/>
      <c r="B12" s="11"/>
      <c r="C12" s="11"/>
      <c r="D12" s="30"/>
      <c r="E12" s="10" t="s">
        <v>16</v>
      </c>
      <c r="F12" s="14">
        <v>1</v>
      </c>
      <c r="G12" s="15">
        <v>0</v>
      </c>
      <c r="H12" s="15">
        <v>0</v>
      </c>
      <c r="I12" s="15">
        <v>0</v>
      </c>
      <c r="J12" s="12">
        <f>OR(F12&lt;&gt;0,G12&lt;&gt;0,H12&lt;&gt;0,I12&lt;&gt;0)*(F12 + (F12 = 0))*(G12 + (G12 = 0))*(H12 + (H12 = 0))*(I12 + (I12 = 0))</f>
        <v>1</v>
      </c>
      <c r="K12" s="11"/>
      <c r="L12" s="11"/>
      <c r="M12" s="11"/>
    </row>
    <row r="13" spans="1:13" x14ac:dyDescent="0.25">
      <c r="A13" s="11"/>
      <c r="B13" s="11"/>
      <c r="C13" s="11"/>
      <c r="D13" s="30"/>
      <c r="E13" s="11"/>
      <c r="F13" s="11"/>
      <c r="G13" s="11"/>
      <c r="H13" s="11"/>
      <c r="I13" s="11"/>
      <c r="J13" s="16" t="s">
        <v>27</v>
      </c>
      <c r="K13" s="17">
        <f>J12</f>
        <v>1</v>
      </c>
      <c r="L13" s="15">
        <v>0</v>
      </c>
      <c r="M13" s="17">
        <f>ROUND(K13*L13,2)</f>
        <v>0</v>
      </c>
    </row>
    <row r="14" spans="1:13" ht="0.95" customHeight="1" x14ac:dyDescent="0.25">
      <c r="A14" s="18"/>
      <c r="B14" s="18"/>
      <c r="C14" s="18"/>
      <c r="D14" s="31"/>
      <c r="E14" s="18"/>
      <c r="F14" s="18"/>
      <c r="G14" s="18"/>
      <c r="H14" s="18"/>
      <c r="I14" s="18"/>
      <c r="J14" s="18"/>
      <c r="K14" s="18"/>
      <c r="L14" s="18"/>
      <c r="M14" s="18"/>
    </row>
    <row r="15" spans="1:13" x14ac:dyDescent="0.25">
      <c r="A15" s="9" t="s">
        <v>28</v>
      </c>
      <c r="B15" s="10" t="s">
        <v>19</v>
      </c>
      <c r="C15" s="10" t="s">
        <v>20</v>
      </c>
      <c r="D15" s="13" t="s">
        <v>29</v>
      </c>
      <c r="E15" s="11"/>
      <c r="F15" s="11"/>
      <c r="G15" s="11"/>
      <c r="H15" s="11"/>
      <c r="I15" s="11"/>
      <c r="J15" s="11"/>
      <c r="K15" s="12">
        <f>K18</f>
        <v>9</v>
      </c>
      <c r="L15" s="12">
        <f>L18</f>
        <v>0</v>
      </c>
      <c r="M15" s="12">
        <f>M18</f>
        <v>0</v>
      </c>
    </row>
    <row r="16" spans="1:13" ht="22.5" x14ac:dyDescent="0.25">
      <c r="A16" s="11"/>
      <c r="B16" s="11"/>
      <c r="C16" s="11"/>
      <c r="D16" s="13" t="s">
        <v>30</v>
      </c>
      <c r="E16" s="11"/>
      <c r="F16" s="11"/>
      <c r="G16" s="11"/>
      <c r="H16" s="11"/>
      <c r="I16" s="11"/>
      <c r="J16" s="11"/>
      <c r="K16" s="11"/>
      <c r="L16" s="11"/>
      <c r="M16" s="11"/>
    </row>
    <row r="17" spans="1:13" x14ac:dyDescent="0.25">
      <c r="A17" s="11"/>
      <c r="B17" s="11"/>
      <c r="C17" s="11"/>
      <c r="D17" s="30"/>
      <c r="E17" s="10" t="s">
        <v>16</v>
      </c>
      <c r="F17" s="14">
        <v>9</v>
      </c>
      <c r="G17" s="15">
        <v>0</v>
      </c>
      <c r="H17" s="15">
        <v>0</v>
      </c>
      <c r="I17" s="15">
        <v>0</v>
      </c>
      <c r="J17" s="12">
        <f>OR(F17&lt;&gt;0,G17&lt;&gt;0,H17&lt;&gt;0,I17&lt;&gt;0)*(F17 + (F17 = 0))*(G17 + (G17 = 0))*(H17 + (H17 = 0))*(I17 + (I17 = 0))</f>
        <v>9</v>
      </c>
      <c r="K17" s="11"/>
      <c r="L17" s="11"/>
      <c r="M17" s="11"/>
    </row>
    <row r="18" spans="1:13" x14ac:dyDescent="0.25">
      <c r="A18" s="11"/>
      <c r="B18" s="11"/>
      <c r="C18" s="11"/>
      <c r="D18" s="30"/>
      <c r="E18" s="11"/>
      <c r="F18" s="11"/>
      <c r="G18" s="11"/>
      <c r="H18" s="11"/>
      <c r="I18" s="11"/>
      <c r="J18" s="16" t="s">
        <v>31</v>
      </c>
      <c r="K18" s="17">
        <f>J17</f>
        <v>9</v>
      </c>
      <c r="L18" s="15">
        <v>0</v>
      </c>
      <c r="M18" s="17">
        <f>ROUND(K18*L18,2)</f>
        <v>0</v>
      </c>
    </row>
    <row r="19" spans="1:13" ht="0.95" customHeight="1" x14ac:dyDescent="0.25">
      <c r="A19" s="18"/>
      <c r="B19" s="18"/>
      <c r="C19" s="18"/>
      <c r="D19" s="31"/>
      <c r="E19" s="18"/>
      <c r="F19" s="18"/>
      <c r="G19" s="18"/>
      <c r="H19" s="18"/>
      <c r="I19" s="18"/>
      <c r="J19" s="18"/>
      <c r="K19" s="18"/>
      <c r="L19" s="18"/>
      <c r="M19" s="18"/>
    </row>
    <row r="20" spans="1:13" x14ac:dyDescent="0.25">
      <c r="A20" s="9" t="s">
        <v>32</v>
      </c>
      <c r="B20" s="10" t="s">
        <v>19</v>
      </c>
      <c r="C20" s="10" t="s">
        <v>33</v>
      </c>
      <c r="D20" s="13" t="s">
        <v>34</v>
      </c>
      <c r="E20" s="11"/>
      <c r="F20" s="11"/>
      <c r="G20" s="11"/>
      <c r="H20" s="11"/>
      <c r="I20" s="11"/>
      <c r="J20" s="11"/>
      <c r="K20" s="12">
        <f>K23</f>
        <v>135</v>
      </c>
      <c r="L20" s="12">
        <f>L23</f>
        <v>0</v>
      </c>
      <c r="M20" s="12">
        <f>M23</f>
        <v>0</v>
      </c>
    </row>
    <row r="21" spans="1:13" ht="247.5" x14ac:dyDescent="0.25">
      <c r="A21" s="11"/>
      <c r="B21" s="11"/>
      <c r="C21" s="11"/>
      <c r="D21" s="13" t="s">
        <v>35</v>
      </c>
      <c r="E21" s="11"/>
      <c r="F21" s="11"/>
      <c r="G21" s="11"/>
      <c r="H21" s="11"/>
      <c r="I21" s="11"/>
      <c r="J21" s="11"/>
      <c r="K21" s="11"/>
      <c r="L21" s="11"/>
      <c r="M21" s="11"/>
    </row>
    <row r="22" spans="1:13" x14ac:dyDescent="0.25">
      <c r="A22" s="11"/>
      <c r="B22" s="11"/>
      <c r="C22" s="11"/>
      <c r="D22" s="30"/>
      <c r="E22" s="10" t="s">
        <v>36</v>
      </c>
      <c r="F22" s="14">
        <v>0</v>
      </c>
      <c r="G22" s="15">
        <v>135</v>
      </c>
      <c r="H22" s="15">
        <v>0</v>
      </c>
      <c r="I22" s="15">
        <v>0</v>
      </c>
      <c r="J22" s="12">
        <f>OR(F22&lt;&gt;0,G22&lt;&gt;0,H22&lt;&gt;0,I22&lt;&gt;0)*(F22 + (F22 = 0))*(G22 + (G22 = 0))*(H22 + (H22 = 0))*(I22 + (I22 = 0))</f>
        <v>135</v>
      </c>
      <c r="K22" s="11"/>
      <c r="L22" s="11"/>
      <c r="M22" s="11"/>
    </row>
    <row r="23" spans="1:13" x14ac:dyDescent="0.25">
      <c r="A23" s="11"/>
      <c r="B23" s="11"/>
      <c r="C23" s="11"/>
      <c r="D23" s="30"/>
      <c r="E23" s="11"/>
      <c r="F23" s="11"/>
      <c r="G23" s="11"/>
      <c r="H23" s="11"/>
      <c r="I23" s="11"/>
      <c r="J23" s="16" t="s">
        <v>37</v>
      </c>
      <c r="K23" s="17">
        <f>J22</f>
        <v>135</v>
      </c>
      <c r="L23" s="15">
        <v>0</v>
      </c>
      <c r="M23" s="17">
        <f>ROUND(K23*L23,2)</f>
        <v>0</v>
      </c>
    </row>
    <row r="24" spans="1:13" ht="0.95" customHeight="1" x14ac:dyDescent="0.25">
      <c r="A24" s="18"/>
      <c r="B24" s="18"/>
      <c r="C24" s="18"/>
      <c r="D24" s="31"/>
      <c r="E24" s="18"/>
      <c r="F24" s="18"/>
      <c r="G24" s="18"/>
      <c r="H24" s="18"/>
      <c r="I24" s="18"/>
      <c r="J24" s="18"/>
      <c r="K24" s="18"/>
      <c r="L24" s="18"/>
      <c r="M24" s="18"/>
    </row>
    <row r="25" spans="1:13" x14ac:dyDescent="0.25">
      <c r="A25" s="9" t="s">
        <v>38</v>
      </c>
      <c r="B25" s="10" t="s">
        <v>19</v>
      </c>
      <c r="C25" s="10" t="s">
        <v>33</v>
      </c>
      <c r="D25" s="13" t="s">
        <v>39</v>
      </c>
      <c r="E25" s="11"/>
      <c r="F25" s="11"/>
      <c r="G25" s="11"/>
      <c r="H25" s="11"/>
      <c r="I25" s="11"/>
      <c r="J25" s="11"/>
      <c r="K25" s="12">
        <f>K28</f>
        <v>90</v>
      </c>
      <c r="L25" s="12">
        <f>L28</f>
        <v>0</v>
      </c>
      <c r="M25" s="12">
        <f>M28</f>
        <v>0</v>
      </c>
    </row>
    <row r="26" spans="1:13" ht="157.5" x14ac:dyDescent="0.25">
      <c r="A26" s="11"/>
      <c r="B26" s="11"/>
      <c r="C26" s="11"/>
      <c r="D26" s="13" t="s">
        <v>40</v>
      </c>
      <c r="E26" s="11"/>
      <c r="F26" s="11"/>
      <c r="G26" s="11"/>
      <c r="H26" s="11"/>
      <c r="I26" s="11"/>
      <c r="J26" s="11"/>
      <c r="K26" s="11"/>
      <c r="L26" s="11"/>
      <c r="M26" s="11"/>
    </row>
    <row r="27" spans="1:13" x14ac:dyDescent="0.25">
      <c r="A27" s="11"/>
      <c r="B27" s="11"/>
      <c r="C27" s="11"/>
      <c r="D27" s="30"/>
      <c r="E27" s="10" t="s">
        <v>16</v>
      </c>
      <c r="F27" s="14">
        <v>0</v>
      </c>
      <c r="G27" s="15">
        <v>90</v>
      </c>
      <c r="H27" s="15">
        <v>0</v>
      </c>
      <c r="I27" s="15">
        <v>0</v>
      </c>
      <c r="J27" s="12">
        <f>OR(F27&lt;&gt;0,G27&lt;&gt;0,H27&lt;&gt;0,I27&lt;&gt;0)*(F27 + (F27 = 0))*(G27 + (G27 = 0))*(H27 + (H27 = 0))*(I27 + (I27 = 0))</f>
        <v>90</v>
      </c>
      <c r="K27" s="11"/>
      <c r="L27" s="11"/>
      <c r="M27" s="11"/>
    </row>
    <row r="28" spans="1:13" x14ac:dyDescent="0.25">
      <c r="A28" s="11"/>
      <c r="B28" s="11"/>
      <c r="C28" s="11"/>
      <c r="D28" s="30"/>
      <c r="E28" s="11"/>
      <c r="F28" s="11"/>
      <c r="G28" s="11"/>
      <c r="H28" s="11"/>
      <c r="I28" s="11"/>
      <c r="J28" s="16" t="s">
        <v>41</v>
      </c>
      <c r="K28" s="17">
        <f>J27</f>
        <v>90</v>
      </c>
      <c r="L28" s="15">
        <v>0</v>
      </c>
      <c r="M28" s="17">
        <f>ROUND(K28*L28,2)</f>
        <v>0</v>
      </c>
    </row>
    <row r="29" spans="1:13" ht="0.95" customHeight="1" x14ac:dyDescent="0.25">
      <c r="A29" s="18"/>
      <c r="B29" s="18"/>
      <c r="C29" s="18"/>
      <c r="D29" s="31"/>
      <c r="E29" s="18"/>
      <c r="F29" s="18"/>
      <c r="G29" s="18"/>
      <c r="H29" s="18"/>
      <c r="I29" s="18"/>
      <c r="J29" s="18"/>
      <c r="K29" s="18"/>
      <c r="L29" s="18"/>
      <c r="M29" s="18"/>
    </row>
    <row r="30" spans="1:13" ht="33.75" x14ac:dyDescent="0.25">
      <c r="A30" s="9" t="s">
        <v>42</v>
      </c>
      <c r="B30" s="10" t="s">
        <v>19</v>
      </c>
      <c r="C30" s="10" t="s">
        <v>20</v>
      </c>
      <c r="D30" s="13" t="s">
        <v>43</v>
      </c>
      <c r="E30" s="11"/>
      <c r="F30" s="11"/>
      <c r="G30" s="11"/>
      <c r="H30" s="11"/>
      <c r="I30" s="11"/>
      <c r="J30" s="11"/>
      <c r="K30" s="12">
        <f>K33</f>
        <v>1</v>
      </c>
      <c r="L30" s="12">
        <f>L33</f>
        <v>0</v>
      </c>
      <c r="M30" s="12">
        <f>M33</f>
        <v>0</v>
      </c>
    </row>
    <row r="31" spans="1:13" ht="67.5" x14ac:dyDescent="0.25">
      <c r="A31" s="11"/>
      <c r="B31" s="11"/>
      <c r="C31" s="11"/>
      <c r="D31" s="13" t="s">
        <v>44</v>
      </c>
      <c r="E31" s="11"/>
      <c r="F31" s="11"/>
      <c r="G31" s="11"/>
      <c r="H31" s="11"/>
      <c r="I31" s="11"/>
      <c r="J31" s="11"/>
      <c r="K31" s="11"/>
      <c r="L31" s="11"/>
      <c r="M31" s="11"/>
    </row>
    <row r="32" spans="1:13" x14ac:dyDescent="0.25">
      <c r="A32" s="11"/>
      <c r="B32" s="11"/>
      <c r="C32" s="11"/>
      <c r="D32" s="30"/>
      <c r="E32" s="10" t="s">
        <v>16</v>
      </c>
      <c r="F32" s="14">
        <v>1</v>
      </c>
      <c r="G32" s="15">
        <v>0</v>
      </c>
      <c r="H32" s="15">
        <v>0</v>
      </c>
      <c r="I32" s="15">
        <v>0</v>
      </c>
      <c r="J32" s="12">
        <f>OR(F32&lt;&gt;0,G32&lt;&gt;0,H32&lt;&gt;0,I32&lt;&gt;0)*(F32 + (F32 = 0))*(G32 + (G32 = 0))*(H32 + (H32 = 0))*(I32 + (I32 = 0))</f>
        <v>1</v>
      </c>
      <c r="K32" s="11"/>
      <c r="L32" s="11"/>
      <c r="M32" s="11"/>
    </row>
    <row r="33" spans="1:13" x14ac:dyDescent="0.25">
      <c r="A33" s="11"/>
      <c r="B33" s="11"/>
      <c r="C33" s="11"/>
      <c r="D33" s="30"/>
      <c r="E33" s="11"/>
      <c r="F33" s="11"/>
      <c r="G33" s="11"/>
      <c r="H33" s="11"/>
      <c r="I33" s="11"/>
      <c r="J33" s="16" t="s">
        <v>45</v>
      </c>
      <c r="K33" s="17">
        <f>J32</f>
        <v>1</v>
      </c>
      <c r="L33" s="15">
        <v>0</v>
      </c>
      <c r="M33" s="17">
        <f>ROUND(K33*L33,2)</f>
        <v>0</v>
      </c>
    </row>
    <row r="34" spans="1:13" ht="0.95" customHeight="1" x14ac:dyDescent="0.25">
      <c r="A34" s="18"/>
      <c r="B34" s="18"/>
      <c r="C34" s="18"/>
      <c r="D34" s="31"/>
      <c r="E34" s="18"/>
      <c r="F34" s="18"/>
      <c r="G34" s="18"/>
      <c r="H34" s="18"/>
      <c r="I34" s="18"/>
      <c r="J34" s="18"/>
      <c r="K34" s="18"/>
      <c r="L34" s="18"/>
      <c r="M34" s="18"/>
    </row>
    <row r="35" spans="1:13" ht="22.5" x14ac:dyDescent="0.25">
      <c r="A35" s="9" t="s">
        <v>46</v>
      </c>
      <c r="B35" s="10" t="s">
        <v>19</v>
      </c>
      <c r="C35" s="10" t="s">
        <v>33</v>
      </c>
      <c r="D35" s="13" t="s">
        <v>47</v>
      </c>
      <c r="E35" s="11"/>
      <c r="F35" s="11"/>
      <c r="G35" s="11"/>
      <c r="H35" s="11"/>
      <c r="I35" s="11"/>
      <c r="J35" s="11"/>
      <c r="K35" s="12">
        <f>K38</f>
        <v>17</v>
      </c>
      <c r="L35" s="12">
        <f>L38</f>
        <v>0</v>
      </c>
      <c r="M35" s="12">
        <f>M38</f>
        <v>0</v>
      </c>
    </row>
    <row r="36" spans="1:13" ht="101.25" x14ac:dyDescent="0.25">
      <c r="A36" s="11"/>
      <c r="B36" s="11"/>
      <c r="C36" s="11"/>
      <c r="D36" s="13" t="s">
        <v>48</v>
      </c>
      <c r="E36" s="11"/>
      <c r="F36" s="11"/>
      <c r="G36" s="11"/>
      <c r="H36" s="11"/>
      <c r="I36" s="11"/>
      <c r="J36" s="11"/>
      <c r="K36" s="11"/>
      <c r="L36" s="11"/>
      <c r="M36" s="11"/>
    </row>
    <row r="37" spans="1:13" x14ac:dyDescent="0.25">
      <c r="A37" s="11"/>
      <c r="B37" s="11"/>
      <c r="C37" s="11"/>
      <c r="D37" s="30"/>
      <c r="E37" s="10" t="s">
        <v>16</v>
      </c>
      <c r="F37" s="14">
        <v>0</v>
      </c>
      <c r="G37" s="15">
        <v>17</v>
      </c>
      <c r="H37" s="15">
        <v>0</v>
      </c>
      <c r="I37" s="15">
        <v>0</v>
      </c>
      <c r="J37" s="12">
        <f>OR(F37&lt;&gt;0,G37&lt;&gt;0,H37&lt;&gt;0,I37&lt;&gt;0)*(F37 + (F37 = 0))*(G37 + (G37 = 0))*(H37 + (H37 = 0))*(I37 + (I37 = 0))</f>
        <v>17</v>
      </c>
      <c r="K37" s="11"/>
      <c r="L37" s="11"/>
      <c r="M37" s="11"/>
    </row>
    <row r="38" spans="1:13" x14ac:dyDescent="0.25">
      <c r="A38" s="11"/>
      <c r="B38" s="11"/>
      <c r="C38" s="11"/>
      <c r="D38" s="30"/>
      <c r="E38" s="11"/>
      <c r="F38" s="11"/>
      <c r="G38" s="11"/>
      <c r="H38" s="11"/>
      <c r="I38" s="11"/>
      <c r="J38" s="16" t="s">
        <v>49</v>
      </c>
      <c r="K38" s="17">
        <f>J37</f>
        <v>17</v>
      </c>
      <c r="L38" s="15">
        <v>0</v>
      </c>
      <c r="M38" s="17">
        <f>ROUND(K38*L38,2)</f>
        <v>0</v>
      </c>
    </row>
    <row r="39" spans="1:13" ht="0.95" customHeight="1" x14ac:dyDescent="0.25">
      <c r="A39" s="18"/>
      <c r="B39" s="18"/>
      <c r="C39" s="18"/>
      <c r="D39" s="31"/>
      <c r="E39" s="18"/>
      <c r="F39" s="18"/>
      <c r="G39" s="18"/>
      <c r="H39" s="18"/>
      <c r="I39" s="18"/>
      <c r="J39" s="18"/>
      <c r="K39" s="18"/>
      <c r="L39" s="18"/>
      <c r="M39" s="18"/>
    </row>
    <row r="40" spans="1:13" ht="22.5" x14ac:dyDescent="0.25">
      <c r="A40" s="9" t="s">
        <v>50</v>
      </c>
      <c r="B40" s="10" t="s">
        <v>19</v>
      </c>
      <c r="C40" s="10" t="s">
        <v>33</v>
      </c>
      <c r="D40" s="13" t="s">
        <v>51</v>
      </c>
      <c r="E40" s="11"/>
      <c r="F40" s="11"/>
      <c r="G40" s="11"/>
      <c r="H40" s="11"/>
      <c r="I40" s="11"/>
      <c r="J40" s="11"/>
      <c r="K40" s="12">
        <f>K43</f>
        <v>22</v>
      </c>
      <c r="L40" s="12">
        <f>L43</f>
        <v>0</v>
      </c>
      <c r="M40" s="12">
        <f>M43</f>
        <v>0</v>
      </c>
    </row>
    <row r="41" spans="1:13" ht="101.25" x14ac:dyDescent="0.25">
      <c r="A41" s="11"/>
      <c r="B41" s="11"/>
      <c r="C41" s="11"/>
      <c r="D41" s="13" t="s">
        <v>52</v>
      </c>
      <c r="E41" s="11"/>
      <c r="F41" s="11"/>
      <c r="G41" s="11"/>
      <c r="H41" s="11"/>
      <c r="I41" s="11"/>
      <c r="J41" s="11"/>
      <c r="K41" s="11"/>
      <c r="L41" s="11"/>
      <c r="M41" s="11"/>
    </row>
    <row r="42" spans="1:13" x14ac:dyDescent="0.25">
      <c r="A42" s="11"/>
      <c r="B42" s="11"/>
      <c r="C42" s="11"/>
      <c r="D42" s="30"/>
      <c r="E42" s="10" t="s">
        <v>16</v>
      </c>
      <c r="F42" s="14">
        <v>0</v>
      </c>
      <c r="G42" s="15">
        <v>22</v>
      </c>
      <c r="H42" s="15">
        <v>0</v>
      </c>
      <c r="I42" s="15">
        <v>0</v>
      </c>
      <c r="J42" s="12">
        <f>OR(F42&lt;&gt;0,G42&lt;&gt;0,H42&lt;&gt;0,I42&lt;&gt;0)*(F42 + (F42 = 0))*(G42 + (G42 = 0))*(H42 + (H42 = 0))*(I42 + (I42 = 0))</f>
        <v>22</v>
      </c>
      <c r="K42" s="11"/>
      <c r="L42" s="11"/>
      <c r="M42" s="11"/>
    </row>
    <row r="43" spans="1:13" x14ac:dyDescent="0.25">
      <c r="A43" s="11"/>
      <c r="B43" s="11"/>
      <c r="C43" s="11"/>
      <c r="D43" s="30"/>
      <c r="E43" s="11"/>
      <c r="F43" s="11"/>
      <c r="G43" s="11"/>
      <c r="H43" s="11"/>
      <c r="I43" s="11"/>
      <c r="J43" s="16" t="s">
        <v>53</v>
      </c>
      <c r="K43" s="17">
        <f>J42</f>
        <v>22</v>
      </c>
      <c r="L43" s="15">
        <v>0</v>
      </c>
      <c r="M43" s="17">
        <f>ROUND(K43*L43,2)</f>
        <v>0</v>
      </c>
    </row>
    <row r="44" spans="1:13" ht="0.95" customHeight="1" x14ac:dyDescent="0.25">
      <c r="A44" s="18"/>
      <c r="B44" s="18"/>
      <c r="C44" s="18"/>
      <c r="D44" s="31"/>
      <c r="E44" s="18"/>
      <c r="F44" s="18"/>
      <c r="G44" s="18"/>
      <c r="H44" s="18"/>
      <c r="I44" s="18"/>
      <c r="J44" s="18"/>
      <c r="K44" s="18"/>
      <c r="L44" s="18"/>
      <c r="M44" s="18"/>
    </row>
    <row r="45" spans="1:13" ht="22.5" x14ac:dyDescent="0.25">
      <c r="A45" s="9" t="s">
        <v>54</v>
      </c>
      <c r="B45" s="10" t="s">
        <v>19</v>
      </c>
      <c r="C45" s="10" t="s">
        <v>33</v>
      </c>
      <c r="D45" s="13" t="s">
        <v>55</v>
      </c>
      <c r="E45" s="11"/>
      <c r="F45" s="11"/>
      <c r="G45" s="11"/>
      <c r="H45" s="11"/>
      <c r="I45" s="11"/>
      <c r="J45" s="11"/>
      <c r="K45" s="12">
        <f>K48</f>
        <v>51</v>
      </c>
      <c r="L45" s="12">
        <f>L48</f>
        <v>0</v>
      </c>
      <c r="M45" s="12">
        <f>M48</f>
        <v>0</v>
      </c>
    </row>
    <row r="46" spans="1:13" ht="101.25" x14ac:dyDescent="0.25">
      <c r="A46" s="11"/>
      <c r="B46" s="11"/>
      <c r="C46" s="11"/>
      <c r="D46" s="13" t="s">
        <v>56</v>
      </c>
      <c r="E46" s="11"/>
      <c r="F46" s="11"/>
      <c r="G46" s="11"/>
      <c r="H46" s="11"/>
      <c r="I46" s="11"/>
      <c r="J46" s="11"/>
      <c r="K46" s="11"/>
      <c r="L46" s="11"/>
      <c r="M46" s="11"/>
    </row>
    <row r="47" spans="1:13" x14ac:dyDescent="0.25">
      <c r="A47" s="11"/>
      <c r="B47" s="11"/>
      <c r="C47" s="11"/>
      <c r="D47" s="30"/>
      <c r="E47" s="10" t="s">
        <v>16</v>
      </c>
      <c r="F47" s="14">
        <v>0</v>
      </c>
      <c r="G47" s="15">
        <v>51</v>
      </c>
      <c r="H47" s="15">
        <v>0</v>
      </c>
      <c r="I47" s="15">
        <v>0</v>
      </c>
      <c r="J47" s="12">
        <f>OR(F47&lt;&gt;0,G47&lt;&gt;0,H47&lt;&gt;0,I47&lt;&gt;0)*(F47 + (F47 = 0))*(G47 + (G47 = 0))*(H47 + (H47 = 0))*(I47 + (I47 = 0))</f>
        <v>51</v>
      </c>
      <c r="K47" s="11"/>
      <c r="L47" s="11"/>
      <c r="M47" s="11"/>
    </row>
    <row r="48" spans="1:13" x14ac:dyDescent="0.25">
      <c r="A48" s="11"/>
      <c r="B48" s="11"/>
      <c r="C48" s="11"/>
      <c r="D48" s="30"/>
      <c r="E48" s="11"/>
      <c r="F48" s="11"/>
      <c r="G48" s="11"/>
      <c r="H48" s="11"/>
      <c r="I48" s="11"/>
      <c r="J48" s="16" t="s">
        <v>57</v>
      </c>
      <c r="K48" s="17">
        <f>J47</f>
        <v>51</v>
      </c>
      <c r="L48" s="15">
        <v>0</v>
      </c>
      <c r="M48" s="17">
        <f>ROUND(K48*L48,2)</f>
        <v>0</v>
      </c>
    </row>
    <row r="49" spans="1:13" ht="0.95" customHeight="1" x14ac:dyDescent="0.25">
      <c r="A49" s="18"/>
      <c r="B49" s="18"/>
      <c r="C49" s="18"/>
      <c r="D49" s="31"/>
      <c r="E49" s="18"/>
      <c r="F49" s="18"/>
      <c r="G49" s="18"/>
      <c r="H49" s="18"/>
      <c r="I49" s="18"/>
      <c r="J49" s="18"/>
      <c r="K49" s="18"/>
      <c r="L49" s="18"/>
      <c r="M49" s="18"/>
    </row>
    <row r="50" spans="1:13" ht="22.5" x14ac:dyDescent="0.25">
      <c r="A50" s="9" t="s">
        <v>58</v>
      </c>
      <c r="B50" s="10" t="s">
        <v>19</v>
      </c>
      <c r="C50" s="10" t="s">
        <v>33</v>
      </c>
      <c r="D50" s="13" t="s">
        <v>59</v>
      </c>
      <c r="E50" s="11"/>
      <c r="F50" s="11"/>
      <c r="G50" s="11"/>
      <c r="H50" s="11"/>
      <c r="I50" s="11"/>
      <c r="J50" s="11"/>
      <c r="K50" s="12">
        <f>K53</f>
        <v>20</v>
      </c>
      <c r="L50" s="12">
        <f>L53</f>
        <v>0</v>
      </c>
      <c r="M50" s="12">
        <f>M53</f>
        <v>0</v>
      </c>
    </row>
    <row r="51" spans="1:13" ht="101.25" x14ac:dyDescent="0.25">
      <c r="A51" s="11"/>
      <c r="B51" s="11"/>
      <c r="C51" s="11"/>
      <c r="D51" s="13" t="s">
        <v>60</v>
      </c>
      <c r="E51" s="11"/>
      <c r="F51" s="11"/>
      <c r="G51" s="11"/>
      <c r="H51" s="11"/>
      <c r="I51" s="11"/>
      <c r="J51" s="11"/>
      <c r="K51" s="11"/>
      <c r="L51" s="11"/>
      <c r="M51" s="11"/>
    </row>
    <row r="52" spans="1:13" x14ac:dyDescent="0.25">
      <c r="A52" s="11"/>
      <c r="B52" s="11"/>
      <c r="C52" s="11"/>
      <c r="D52" s="30"/>
      <c r="E52" s="10" t="s">
        <v>16</v>
      </c>
      <c r="F52" s="14">
        <v>0</v>
      </c>
      <c r="G52" s="15">
        <v>20</v>
      </c>
      <c r="H52" s="15">
        <v>0</v>
      </c>
      <c r="I52" s="15">
        <v>0</v>
      </c>
      <c r="J52" s="12">
        <f>OR(F52&lt;&gt;0,G52&lt;&gt;0,H52&lt;&gt;0,I52&lt;&gt;0)*(F52 + (F52 = 0))*(G52 + (G52 = 0))*(H52 + (H52 = 0))*(I52 + (I52 = 0))</f>
        <v>20</v>
      </c>
      <c r="K52" s="11"/>
      <c r="L52" s="11"/>
      <c r="M52" s="11"/>
    </row>
    <row r="53" spans="1:13" x14ac:dyDescent="0.25">
      <c r="A53" s="11"/>
      <c r="B53" s="11"/>
      <c r="C53" s="11"/>
      <c r="D53" s="30"/>
      <c r="E53" s="11"/>
      <c r="F53" s="11"/>
      <c r="G53" s="11"/>
      <c r="H53" s="11"/>
      <c r="I53" s="11"/>
      <c r="J53" s="16" t="s">
        <v>61</v>
      </c>
      <c r="K53" s="17">
        <f>J52</f>
        <v>20</v>
      </c>
      <c r="L53" s="15">
        <v>0</v>
      </c>
      <c r="M53" s="17">
        <f>ROUND(K53*L53,2)</f>
        <v>0</v>
      </c>
    </row>
    <row r="54" spans="1:13" ht="0.95" customHeight="1" x14ac:dyDescent="0.25">
      <c r="A54" s="18"/>
      <c r="B54" s="18"/>
      <c r="C54" s="18"/>
      <c r="D54" s="31"/>
      <c r="E54" s="18"/>
      <c r="F54" s="18"/>
      <c r="G54" s="18"/>
      <c r="H54" s="18"/>
      <c r="I54" s="18"/>
      <c r="J54" s="18"/>
      <c r="K54" s="18"/>
      <c r="L54" s="18"/>
      <c r="M54" s="18"/>
    </row>
    <row r="55" spans="1:13" ht="22.5" x14ac:dyDescent="0.25">
      <c r="A55" s="9" t="s">
        <v>62</v>
      </c>
      <c r="B55" s="10" t="s">
        <v>19</v>
      </c>
      <c r="C55" s="10" t="s">
        <v>33</v>
      </c>
      <c r="D55" s="13" t="s">
        <v>63</v>
      </c>
      <c r="E55" s="11"/>
      <c r="F55" s="11"/>
      <c r="G55" s="11"/>
      <c r="H55" s="11"/>
      <c r="I55" s="11"/>
      <c r="J55" s="11"/>
      <c r="K55" s="12">
        <f>K58</f>
        <v>20</v>
      </c>
      <c r="L55" s="12">
        <f>L58</f>
        <v>0</v>
      </c>
      <c r="M55" s="12">
        <f>M58</f>
        <v>0</v>
      </c>
    </row>
    <row r="56" spans="1:13" ht="101.25" x14ac:dyDescent="0.25">
      <c r="A56" s="11"/>
      <c r="B56" s="11"/>
      <c r="C56" s="11"/>
      <c r="D56" s="13" t="s">
        <v>64</v>
      </c>
      <c r="E56" s="11"/>
      <c r="F56" s="11"/>
      <c r="G56" s="11"/>
      <c r="H56" s="11"/>
      <c r="I56" s="11"/>
      <c r="J56" s="11"/>
      <c r="K56" s="11"/>
      <c r="L56" s="11"/>
      <c r="M56" s="11"/>
    </row>
    <row r="57" spans="1:13" x14ac:dyDescent="0.25">
      <c r="A57" s="11"/>
      <c r="B57" s="11"/>
      <c r="C57" s="11"/>
      <c r="D57" s="30"/>
      <c r="E57" s="10" t="s">
        <v>16</v>
      </c>
      <c r="F57" s="14">
        <v>0</v>
      </c>
      <c r="G57" s="15">
        <v>20</v>
      </c>
      <c r="H57" s="15">
        <v>0</v>
      </c>
      <c r="I57" s="15">
        <v>0</v>
      </c>
      <c r="J57" s="12">
        <f>OR(F57&lt;&gt;0,G57&lt;&gt;0,H57&lt;&gt;0,I57&lt;&gt;0)*(F57 + (F57 = 0))*(G57 + (G57 = 0))*(H57 + (H57 = 0))*(I57 + (I57 = 0))</f>
        <v>20</v>
      </c>
      <c r="K57" s="11"/>
      <c r="L57" s="11"/>
      <c r="M57" s="11"/>
    </row>
    <row r="58" spans="1:13" x14ac:dyDescent="0.25">
      <c r="A58" s="11"/>
      <c r="B58" s="11"/>
      <c r="C58" s="11"/>
      <c r="D58" s="30"/>
      <c r="E58" s="11"/>
      <c r="F58" s="11"/>
      <c r="G58" s="11"/>
      <c r="H58" s="11"/>
      <c r="I58" s="11"/>
      <c r="J58" s="16" t="s">
        <v>65</v>
      </c>
      <c r="K58" s="17">
        <f>J57</f>
        <v>20</v>
      </c>
      <c r="L58" s="15">
        <v>0</v>
      </c>
      <c r="M58" s="17">
        <f>ROUND(K58*L58,2)</f>
        <v>0</v>
      </c>
    </row>
    <row r="59" spans="1:13" ht="0.95" customHeight="1" x14ac:dyDescent="0.25">
      <c r="A59" s="18"/>
      <c r="B59" s="18"/>
      <c r="C59" s="18"/>
      <c r="D59" s="31"/>
      <c r="E59" s="18"/>
      <c r="F59" s="18"/>
      <c r="G59" s="18"/>
      <c r="H59" s="18"/>
      <c r="I59" s="18"/>
      <c r="J59" s="18"/>
      <c r="K59" s="18"/>
      <c r="L59" s="18"/>
      <c r="M59" s="18"/>
    </row>
    <row r="60" spans="1:13" ht="33.75" x14ac:dyDescent="0.25">
      <c r="A60" s="9" t="s">
        <v>66</v>
      </c>
      <c r="B60" s="10" t="s">
        <v>19</v>
      </c>
      <c r="C60" s="10" t="s">
        <v>20</v>
      </c>
      <c r="D60" s="13" t="s">
        <v>67</v>
      </c>
      <c r="E60" s="11"/>
      <c r="F60" s="11"/>
      <c r="G60" s="11"/>
      <c r="H60" s="11"/>
      <c r="I60" s="11"/>
      <c r="J60" s="11"/>
      <c r="K60" s="12">
        <f>K63</f>
        <v>1</v>
      </c>
      <c r="L60" s="12">
        <f>L63</f>
        <v>0</v>
      </c>
      <c r="M60" s="12">
        <f>M63</f>
        <v>0</v>
      </c>
    </row>
    <row r="61" spans="1:13" ht="45" x14ac:dyDescent="0.25">
      <c r="A61" s="11"/>
      <c r="B61" s="11"/>
      <c r="C61" s="11"/>
      <c r="D61" s="13" t="s">
        <v>68</v>
      </c>
      <c r="E61" s="11"/>
      <c r="F61" s="11"/>
      <c r="G61" s="11"/>
      <c r="H61" s="11"/>
      <c r="I61" s="11"/>
      <c r="J61" s="11"/>
      <c r="K61" s="11"/>
      <c r="L61" s="11"/>
      <c r="M61" s="11"/>
    </row>
    <row r="62" spans="1:13" x14ac:dyDescent="0.25">
      <c r="A62" s="11"/>
      <c r="B62" s="11"/>
      <c r="C62" s="11"/>
      <c r="D62" s="30"/>
      <c r="E62" s="10" t="s">
        <v>16</v>
      </c>
      <c r="F62" s="14">
        <v>1</v>
      </c>
      <c r="G62" s="15">
        <v>0</v>
      </c>
      <c r="H62" s="15">
        <v>0</v>
      </c>
      <c r="I62" s="15">
        <v>0</v>
      </c>
      <c r="J62" s="12">
        <f>OR(F62&lt;&gt;0,G62&lt;&gt;0,H62&lt;&gt;0,I62&lt;&gt;0)*(F62 + (F62 = 0))*(G62 + (G62 = 0))*(H62 + (H62 = 0))*(I62 + (I62 = 0))</f>
        <v>1</v>
      </c>
      <c r="K62" s="11"/>
      <c r="L62" s="11"/>
      <c r="M62" s="11"/>
    </row>
    <row r="63" spans="1:13" x14ac:dyDescent="0.25">
      <c r="A63" s="11"/>
      <c r="B63" s="11"/>
      <c r="C63" s="11"/>
      <c r="D63" s="30"/>
      <c r="E63" s="11"/>
      <c r="F63" s="11"/>
      <c r="G63" s="11"/>
      <c r="H63" s="11"/>
      <c r="I63" s="11"/>
      <c r="J63" s="16" t="s">
        <v>69</v>
      </c>
      <c r="K63" s="17">
        <f>J62</f>
        <v>1</v>
      </c>
      <c r="L63" s="15">
        <v>0</v>
      </c>
      <c r="M63" s="17">
        <f>ROUND(K63*L63,2)</f>
        <v>0</v>
      </c>
    </row>
    <row r="64" spans="1:13" ht="0.95" customHeight="1" x14ac:dyDescent="0.25">
      <c r="A64" s="18"/>
      <c r="B64" s="18"/>
      <c r="C64" s="18"/>
      <c r="D64" s="31"/>
      <c r="E64" s="18"/>
      <c r="F64" s="18"/>
      <c r="G64" s="18"/>
      <c r="H64" s="18"/>
      <c r="I64" s="18"/>
      <c r="J64" s="18"/>
      <c r="K64" s="18"/>
      <c r="L64" s="18"/>
      <c r="M64" s="18"/>
    </row>
    <row r="65" spans="1:13" ht="22.5" x14ac:dyDescent="0.25">
      <c r="A65" s="9" t="s">
        <v>70</v>
      </c>
      <c r="B65" s="10" t="s">
        <v>19</v>
      </c>
      <c r="C65" s="10" t="s">
        <v>20</v>
      </c>
      <c r="D65" s="13" t="s">
        <v>71</v>
      </c>
      <c r="E65" s="11"/>
      <c r="F65" s="11"/>
      <c r="G65" s="11"/>
      <c r="H65" s="11"/>
      <c r="I65" s="11"/>
      <c r="J65" s="11"/>
      <c r="K65" s="12">
        <f>K68</f>
        <v>1</v>
      </c>
      <c r="L65" s="12">
        <f>L68</f>
        <v>0</v>
      </c>
      <c r="M65" s="12">
        <f>M68</f>
        <v>0</v>
      </c>
    </row>
    <row r="66" spans="1:13" ht="33.75" x14ac:dyDescent="0.25">
      <c r="A66" s="11"/>
      <c r="B66" s="11"/>
      <c r="C66" s="11"/>
      <c r="D66" s="13" t="s">
        <v>72</v>
      </c>
      <c r="E66" s="11"/>
      <c r="F66" s="11"/>
      <c r="G66" s="11"/>
      <c r="H66" s="11"/>
      <c r="I66" s="11"/>
      <c r="J66" s="11"/>
      <c r="K66" s="11"/>
      <c r="L66" s="11"/>
      <c r="M66" s="11"/>
    </row>
    <row r="67" spans="1:13" x14ac:dyDescent="0.25">
      <c r="A67" s="11"/>
      <c r="B67" s="11"/>
      <c r="C67" s="11"/>
      <c r="D67" s="30"/>
      <c r="E67" s="10" t="s">
        <v>16</v>
      </c>
      <c r="F67" s="14">
        <v>1</v>
      </c>
      <c r="G67" s="15">
        <v>0</v>
      </c>
      <c r="H67" s="15">
        <v>0</v>
      </c>
      <c r="I67" s="15">
        <v>0</v>
      </c>
      <c r="J67" s="12">
        <f>OR(F67&lt;&gt;0,G67&lt;&gt;0,H67&lt;&gt;0,I67&lt;&gt;0)*(F67 + (F67 = 0))*(G67 + (G67 = 0))*(H67 + (H67 = 0))*(I67 + (I67 = 0))</f>
        <v>1</v>
      </c>
      <c r="K67" s="11"/>
      <c r="L67" s="11"/>
      <c r="M67" s="11"/>
    </row>
    <row r="68" spans="1:13" x14ac:dyDescent="0.25">
      <c r="A68" s="11"/>
      <c r="B68" s="11"/>
      <c r="C68" s="11"/>
      <c r="D68" s="30"/>
      <c r="E68" s="11"/>
      <c r="F68" s="11"/>
      <c r="G68" s="11"/>
      <c r="H68" s="11"/>
      <c r="I68" s="11"/>
      <c r="J68" s="16" t="s">
        <v>73</v>
      </c>
      <c r="K68" s="17">
        <f>J67</f>
        <v>1</v>
      </c>
      <c r="L68" s="15">
        <v>0</v>
      </c>
      <c r="M68" s="17">
        <f>ROUND(K68*L68,2)</f>
        <v>0</v>
      </c>
    </row>
    <row r="69" spans="1:13" ht="0.95" customHeight="1" x14ac:dyDescent="0.25">
      <c r="A69" s="18"/>
      <c r="B69" s="18"/>
      <c r="C69" s="18"/>
      <c r="D69" s="31"/>
      <c r="E69" s="18"/>
      <c r="F69" s="18"/>
      <c r="G69" s="18"/>
      <c r="H69" s="18"/>
      <c r="I69" s="18"/>
      <c r="J69" s="18"/>
      <c r="K69" s="18"/>
      <c r="L69" s="18"/>
      <c r="M69" s="18"/>
    </row>
    <row r="70" spans="1:13" ht="22.5" x14ac:dyDescent="0.25">
      <c r="A70" s="9" t="s">
        <v>74</v>
      </c>
      <c r="B70" s="10" t="s">
        <v>19</v>
      </c>
      <c r="C70" s="10" t="s">
        <v>20</v>
      </c>
      <c r="D70" s="13" t="s">
        <v>75</v>
      </c>
      <c r="E70" s="11"/>
      <c r="F70" s="11"/>
      <c r="G70" s="11"/>
      <c r="H70" s="11"/>
      <c r="I70" s="11"/>
      <c r="J70" s="11"/>
      <c r="K70" s="12">
        <f>K73</f>
        <v>2</v>
      </c>
      <c r="L70" s="12">
        <f>L73</f>
        <v>0</v>
      </c>
      <c r="M70" s="12">
        <f>M73</f>
        <v>0</v>
      </c>
    </row>
    <row r="71" spans="1:13" ht="33.75" x14ac:dyDescent="0.25">
      <c r="A71" s="11"/>
      <c r="B71" s="11"/>
      <c r="C71" s="11"/>
      <c r="D71" s="13" t="s">
        <v>76</v>
      </c>
      <c r="E71" s="11"/>
      <c r="F71" s="11"/>
      <c r="G71" s="11"/>
      <c r="H71" s="11"/>
      <c r="I71" s="11"/>
      <c r="J71" s="11"/>
      <c r="K71" s="11"/>
      <c r="L71" s="11"/>
      <c r="M71" s="11"/>
    </row>
    <row r="72" spans="1:13" x14ac:dyDescent="0.25">
      <c r="A72" s="11"/>
      <c r="B72" s="11"/>
      <c r="C72" s="11"/>
      <c r="D72" s="30"/>
      <c r="E72" s="10" t="s">
        <v>16</v>
      </c>
      <c r="F72" s="14">
        <v>2</v>
      </c>
      <c r="G72" s="15">
        <v>0</v>
      </c>
      <c r="H72" s="15">
        <v>0</v>
      </c>
      <c r="I72" s="15">
        <v>0</v>
      </c>
      <c r="J72" s="12">
        <f>OR(F72&lt;&gt;0,G72&lt;&gt;0,H72&lt;&gt;0,I72&lt;&gt;0)*(F72 + (F72 = 0))*(G72 + (G72 = 0))*(H72 + (H72 = 0))*(I72 + (I72 = 0))</f>
        <v>2</v>
      </c>
      <c r="K72" s="11"/>
      <c r="L72" s="11"/>
      <c r="M72" s="11"/>
    </row>
    <row r="73" spans="1:13" x14ac:dyDescent="0.25">
      <c r="A73" s="11"/>
      <c r="B73" s="11"/>
      <c r="C73" s="11"/>
      <c r="D73" s="30"/>
      <c r="E73" s="11"/>
      <c r="F73" s="11"/>
      <c r="G73" s="11"/>
      <c r="H73" s="11"/>
      <c r="I73" s="11"/>
      <c r="J73" s="16" t="s">
        <v>77</v>
      </c>
      <c r="K73" s="17">
        <f>J72</f>
        <v>2</v>
      </c>
      <c r="L73" s="15">
        <v>0</v>
      </c>
      <c r="M73" s="17">
        <f>ROUND(K73*L73,2)</f>
        <v>0</v>
      </c>
    </row>
    <row r="74" spans="1:13" ht="0.95" customHeight="1" x14ac:dyDescent="0.25">
      <c r="A74" s="18"/>
      <c r="B74" s="18"/>
      <c r="C74" s="18"/>
      <c r="D74" s="31"/>
      <c r="E74" s="18"/>
      <c r="F74" s="18"/>
      <c r="G74" s="18"/>
      <c r="H74" s="18"/>
      <c r="I74" s="18"/>
      <c r="J74" s="18"/>
      <c r="K74" s="18"/>
      <c r="L74" s="18"/>
      <c r="M74" s="18"/>
    </row>
    <row r="75" spans="1:13" ht="33.75" x14ac:dyDescent="0.25">
      <c r="A75" s="9" t="s">
        <v>78</v>
      </c>
      <c r="B75" s="10" t="s">
        <v>19</v>
      </c>
      <c r="C75" s="10" t="s">
        <v>16</v>
      </c>
      <c r="D75" s="13" t="s">
        <v>79</v>
      </c>
      <c r="E75" s="11"/>
      <c r="F75" s="11"/>
      <c r="G75" s="11"/>
      <c r="H75" s="11"/>
      <c r="I75" s="11"/>
      <c r="J75" s="11"/>
      <c r="K75" s="12">
        <f>K78</f>
        <v>1</v>
      </c>
      <c r="L75" s="12">
        <f>L78</f>
        <v>0</v>
      </c>
      <c r="M75" s="12">
        <f>M78</f>
        <v>0</v>
      </c>
    </row>
    <row r="76" spans="1:13" ht="33.75" x14ac:dyDescent="0.25">
      <c r="A76" s="11"/>
      <c r="B76" s="11"/>
      <c r="C76" s="11"/>
      <c r="D76" s="13" t="s">
        <v>79</v>
      </c>
      <c r="E76" s="11"/>
      <c r="F76" s="11"/>
      <c r="G76" s="11"/>
      <c r="H76" s="11"/>
      <c r="I76" s="11"/>
      <c r="J76" s="11"/>
      <c r="K76" s="11"/>
      <c r="L76" s="11"/>
      <c r="M76" s="11"/>
    </row>
    <row r="77" spans="1:13" x14ac:dyDescent="0.25">
      <c r="A77" s="11"/>
      <c r="B77" s="11"/>
      <c r="C77" s="11"/>
      <c r="D77" s="30"/>
      <c r="E77" s="10" t="s">
        <v>16</v>
      </c>
      <c r="F77" s="14">
        <v>1</v>
      </c>
      <c r="G77" s="15">
        <v>0</v>
      </c>
      <c r="H77" s="15">
        <v>0</v>
      </c>
      <c r="I77" s="15">
        <v>0</v>
      </c>
      <c r="J77" s="12">
        <f>OR(F77&lt;&gt;0,G77&lt;&gt;0,H77&lt;&gt;0,I77&lt;&gt;0)*(F77 + (F77 = 0))*(G77 + (G77 = 0))*(H77 + (H77 = 0))*(I77 + (I77 = 0))</f>
        <v>1</v>
      </c>
      <c r="K77" s="11"/>
      <c r="L77" s="11"/>
      <c r="M77" s="11"/>
    </row>
    <row r="78" spans="1:13" x14ac:dyDescent="0.25">
      <c r="A78" s="11"/>
      <c r="B78" s="11"/>
      <c r="C78" s="11"/>
      <c r="D78" s="30"/>
      <c r="E78" s="11"/>
      <c r="F78" s="11"/>
      <c r="G78" s="11"/>
      <c r="H78" s="11"/>
      <c r="I78" s="11"/>
      <c r="J78" s="16" t="s">
        <v>80</v>
      </c>
      <c r="K78" s="17">
        <f>J77</f>
        <v>1</v>
      </c>
      <c r="L78" s="15">
        <v>0</v>
      </c>
      <c r="M78" s="17">
        <f>ROUND(K78*L78,2)</f>
        <v>0</v>
      </c>
    </row>
    <row r="79" spans="1:13" ht="0.95" customHeight="1" x14ac:dyDescent="0.25">
      <c r="A79" s="18"/>
      <c r="B79" s="18"/>
      <c r="C79" s="18"/>
      <c r="D79" s="31"/>
      <c r="E79" s="18"/>
      <c r="F79" s="18"/>
      <c r="G79" s="18"/>
      <c r="H79" s="18"/>
      <c r="I79" s="18"/>
      <c r="J79" s="18"/>
      <c r="K79" s="18"/>
      <c r="L79" s="18"/>
      <c r="M79" s="18"/>
    </row>
    <row r="80" spans="1:13" ht="33.75" x14ac:dyDescent="0.25">
      <c r="A80" s="9" t="s">
        <v>81</v>
      </c>
      <c r="B80" s="10" t="s">
        <v>19</v>
      </c>
      <c r="C80" s="10" t="s">
        <v>16</v>
      </c>
      <c r="D80" s="13" t="s">
        <v>82</v>
      </c>
      <c r="E80" s="11"/>
      <c r="F80" s="11"/>
      <c r="G80" s="11"/>
      <c r="H80" s="11"/>
      <c r="I80" s="11"/>
      <c r="J80" s="11"/>
      <c r="K80" s="12">
        <f>K83</f>
        <v>1</v>
      </c>
      <c r="L80" s="12">
        <f>L83</f>
        <v>0</v>
      </c>
      <c r="M80" s="12">
        <f>M83</f>
        <v>0</v>
      </c>
    </row>
    <row r="81" spans="1:13" ht="33.75" x14ac:dyDescent="0.25">
      <c r="A81" s="11"/>
      <c r="B81" s="11"/>
      <c r="C81" s="11"/>
      <c r="D81" s="13" t="s">
        <v>82</v>
      </c>
      <c r="E81" s="11"/>
      <c r="F81" s="11"/>
      <c r="G81" s="11"/>
      <c r="H81" s="11"/>
      <c r="I81" s="11"/>
      <c r="J81" s="11"/>
      <c r="K81" s="11"/>
      <c r="L81" s="11"/>
      <c r="M81" s="11"/>
    </row>
    <row r="82" spans="1:13" x14ac:dyDescent="0.25">
      <c r="A82" s="11"/>
      <c r="B82" s="11"/>
      <c r="C82" s="11"/>
      <c r="D82" s="30"/>
      <c r="E82" s="10" t="s">
        <v>16</v>
      </c>
      <c r="F82" s="14">
        <v>1</v>
      </c>
      <c r="G82" s="15">
        <v>0</v>
      </c>
      <c r="H82" s="15">
        <v>0</v>
      </c>
      <c r="I82" s="15">
        <v>0</v>
      </c>
      <c r="J82" s="12">
        <f>OR(F82&lt;&gt;0,G82&lt;&gt;0,H82&lt;&gt;0,I82&lt;&gt;0)*(F82 + (F82 = 0))*(G82 + (G82 = 0))*(H82 + (H82 = 0))*(I82 + (I82 = 0))</f>
        <v>1</v>
      </c>
      <c r="K82" s="11"/>
      <c r="L82" s="11"/>
      <c r="M82" s="11"/>
    </row>
    <row r="83" spans="1:13" x14ac:dyDescent="0.25">
      <c r="A83" s="11"/>
      <c r="B83" s="11"/>
      <c r="C83" s="11"/>
      <c r="D83" s="30"/>
      <c r="E83" s="11"/>
      <c r="F83" s="11"/>
      <c r="G83" s="11"/>
      <c r="H83" s="11"/>
      <c r="I83" s="11"/>
      <c r="J83" s="16" t="s">
        <v>83</v>
      </c>
      <c r="K83" s="17">
        <f>J82</f>
        <v>1</v>
      </c>
      <c r="L83" s="15">
        <v>0</v>
      </c>
      <c r="M83" s="17">
        <f>ROUND(K83*L83,2)</f>
        <v>0</v>
      </c>
    </row>
    <row r="84" spans="1:13" ht="0.95" customHeight="1" x14ac:dyDescent="0.25">
      <c r="A84" s="18"/>
      <c r="B84" s="18"/>
      <c r="C84" s="18"/>
      <c r="D84" s="31"/>
      <c r="E84" s="18"/>
      <c r="F84" s="18"/>
      <c r="G84" s="18"/>
      <c r="H84" s="18"/>
      <c r="I84" s="18"/>
      <c r="J84" s="18"/>
      <c r="K84" s="18"/>
      <c r="L84" s="18"/>
      <c r="M84" s="18"/>
    </row>
    <row r="85" spans="1:13" ht="33.75" x14ac:dyDescent="0.25">
      <c r="A85" s="9" t="s">
        <v>84</v>
      </c>
      <c r="B85" s="10" t="s">
        <v>19</v>
      </c>
      <c r="C85" s="10" t="s">
        <v>16</v>
      </c>
      <c r="D85" s="13" t="s">
        <v>85</v>
      </c>
      <c r="E85" s="11"/>
      <c r="F85" s="11"/>
      <c r="G85" s="11"/>
      <c r="H85" s="11"/>
      <c r="I85" s="11"/>
      <c r="J85" s="11"/>
      <c r="K85" s="12">
        <f>K88</f>
        <v>1</v>
      </c>
      <c r="L85" s="12">
        <f>L88</f>
        <v>0</v>
      </c>
      <c r="M85" s="12">
        <f>M88</f>
        <v>0</v>
      </c>
    </row>
    <row r="86" spans="1:13" ht="33.75" x14ac:dyDescent="0.25">
      <c r="A86" s="11"/>
      <c r="B86" s="11"/>
      <c r="C86" s="11"/>
      <c r="D86" s="13" t="s">
        <v>85</v>
      </c>
      <c r="E86" s="11"/>
      <c r="F86" s="11"/>
      <c r="G86" s="11"/>
      <c r="H86" s="11"/>
      <c r="I86" s="11"/>
      <c r="J86" s="11"/>
      <c r="K86" s="11"/>
      <c r="L86" s="11"/>
      <c r="M86" s="11"/>
    </row>
    <row r="87" spans="1:13" x14ac:dyDescent="0.25">
      <c r="A87" s="11"/>
      <c r="B87" s="11"/>
      <c r="C87" s="11"/>
      <c r="D87" s="30"/>
      <c r="E87" s="10" t="s">
        <v>16</v>
      </c>
      <c r="F87" s="14">
        <v>1</v>
      </c>
      <c r="G87" s="15">
        <v>0</v>
      </c>
      <c r="H87" s="15">
        <v>0</v>
      </c>
      <c r="I87" s="15">
        <v>0</v>
      </c>
      <c r="J87" s="12">
        <f>OR(F87&lt;&gt;0,G87&lt;&gt;0,H87&lt;&gt;0,I87&lt;&gt;0)*(F87 + (F87 = 0))*(G87 + (G87 = 0))*(H87 + (H87 = 0))*(I87 + (I87 = 0))</f>
        <v>1</v>
      </c>
      <c r="K87" s="11"/>
      <c r="L87" s="11"/>
      <c r="M87" s="11"/>
    </row>
    <row r="88" spans="1:13" x14ac:dyDescent="0.25">
      <c r="A88" s="11"/>
      <c r="B88" s="11"/>
      <c r="C88" s="11"/>
      <c r="D88" s="30"/>
      <c r="E88" s="11"/>
      <c r="F88" s="11"/>
      <c r="G88" s="11"/>
      <c r="H88" s="11"/>
      <c r="I88" s="11"/>
      <c r="J88" s="16" t="s">
        <v>86</v>
      </c>
      <c r="K88" s="17">
        <f>J87</f>
        <v>1</v>
      </c>
      <c r="L88" s="15">
        <v>0</v>
      </c>
      <c r="M88" s="17">
        <f>ROUND(K88*L88,2)</f>
        <v>0</v>
      </c>
    </row>
    <row r="89" spans="1:13" ht="0.95" customHeight="1" x14ac:dyDescent="0.25">
      <c r="A89" s="18"/>
      <c r="B89" s="18"/>
      <c r="C89" s="18"/>
      <c r="D89" s="31"/>
      <c r="E89" s="18"/>
      <c r="F89" s="18"/>
      <c r="G89" s="18"/>
      <c r="H89" s="18"/>
      <c r="I89" s="18"/>
      <c r="J89" s="18"/>
      <c r="K89" s="18"/>
      <c r="L89" s="18"/>
      <c r="M89" s="18"/>
    </row>
    <row r="90" spans="1:13" ht="33.75" x14ac:dyDescent="0.25">
      <c r="A90" s="9" t="s">
        <v>87</v>
      </c>
      <c r="B90" s="10" t="s">
        <v>19</v>
      </c>
      <c r="C90" s="10" t="s">
        <v>16</v>
      </c>
      <c r="D90" s="13" t="s">
        <v>88</v>
      </c>
      <c r="E90" s="11"/>
      <c r="F90" s="11"/>
      <c r="G90" s="11"/>
      <c r="H90" s="11"/>
      <c r="I90" s="11"/>
      <c r="J90" s="11"/>
      <c r="K90" s="12">
        <f>K93</f>
        <v>1</v>
      </c>
      <c r="L90" s="12">
        <f>L93</f>
        <v>0</v>
      </c>
      <c r="M90" s="12">
        <f>M93</f>
        <v>0</v>
      </c>
    </row>
    <row r="91" spans="1:13" ht="33.75" x14ac:dyDescent="0.25">
      <c r="A91" s="11"/>
      <c r="B91" s="11"/>
      <c r="C91" s="11"/>
      <c r="D91" s="13" t="s">
        <v>88</v>
      </c>
      <c r="E91" s="11"/>
      <c r="F91" s="11"/>
      <c r="G91" s="11"/>
      <c r="H91" s="11"/>
      <c r="I91" s="11"/>
      <c r="J91" s="11"/>
      <c r="K91" s="11"/>
      <c r="L91" s="11"/>
      <c r="M91" s="11"/>
    </row>
    <row r="92" spans="1:13" x14ac:dyDescent="0.25">
      <c r="A92" s="11"/>
      <c r="B92" s="11"/>
      <c r="C92" s="11"/>
      <c r="D92" s="30"/>
      <c r="E92" s="10" t="s">
        <v>16</v>
      </c>
      <c r="F92" s="14">
        <v>1</v>
      </c>
      <c r="G92" s="15">
        <v>0</v>
      </c>
      <c r="H92" s="15">
        <v>0</v>
      </c>
      <c r="I92" s="15">
        <v>0</v>
      </c>
      <c r="J92" s="12">
        <f>OR(F92&lt;&gt;0,G92&lt;&gt;0,H92&lt;&gt;0,I92&lt;&gt;0)*(F92 + (F92 = 0))*(G92 + (G92 = 0))*(H92 + (H92 = 0))*(I92 + (I92 = 0))</f>
        <v>1</v>
      </c>
      <c r="K92" s="11"/>
      <c r="L92" s="11"/>
      <c r="M92" s="11"/>
    </row>
    <row r="93" spans="1:13" x14ac:dyDescent="0.25">
      <c r="A93" s="11"/>
      <c r="B93" s="11"/>
      <c r="C93" s="11"/>
      <c r="D93" s="30"/>
      <c r="E93" s="11"/>
      <c r="F93" s="11"/>
      <c r="G93" s="11"/>
      <c r="H93" s="11"/>
      <c r="I93" s="11"/>
      <c r="J93" s="16" t="s">
        <v>89</v>
      </c>
      <c r="K93" s="17">
        <f>J92</f>
        <v>1</v>
      </c>
      <c r="L93" s="15">
        <v>0</v>
      </c>
      <c r="M93" s="17">
        <f>ROUND(K93*L93,2)</f>
        <v>0</v>
      </c>
    </row>
    <row r="94" spans="1:13" ht="0.95" customHeight="1" x14ac:dyDescent="0.25">
      <c r="A94" s="18"/>
      <c r="B94" s="18"/>
      <c r="C94" s="18"/>
      <c r="D94" s="31"/>
      <c r="E94" s="18"/>
      <c r="F94" s="18"/>
      <c r="G94" s="18"/>
      <c r="H94" s="18"/>
      <c r="I94" s="18"/>
      <c r="J94" s="18"/>
      <c r="K94" s="18"/>
      <c r="L94" s="18"/>
      <c r="M94" s="18"/>
    </row>
    <row r="95" spans="1:13" ht="33.75" x14ac:dyDescent="0.25">
      <c r="A95" s="9" t="s">
        <v>90</v>
      </c>
      <c r="B95" s="10" t="s">
        <v>19</v>
      </c>
      <c r="C95" s="10" t="s">
        <v>16</v>
      </c>
      <c r="D95" s="13" t="s">
        <v>91</v>
      </c>
      <c r="E95" s="11"/>
      <c r="F95" s="11"/>
      <c r="G95" s="11"/>
      <c r="H95" s="11"/>
      <c r="I95" s="11"/>
      <c r="J95" s="11"/>
      <c r="K95" s="12">
        <f>K98</f>
        <v>1</v>
      </c>
      <c r="L95" s="12">
        <f>L98</f>
        <v>0</v>
      </c>
      <c r="M95" s="12">
        <f>M98</f>
        <v>0</v>
      </c>
    </row>
    <row r="96" spans="1:13" ht="33.75" x14ac:dyDescent="0.25">
      <c r="A96" s="11"/>
      <c r="B96" s="11"/>
      <c r="C96" s="11"/>
      <c r="D96" s="13" t="s">
        <v>91</v>
      </c>
      <c r="E96" s="11"/>
      <c r="F96" s="11"/>
      <c r="G96" s="11"/>
      <c r="H96" s="11"/>
      <c r="I96" s="11"/>
      <c r="J96" s="11"/>
      <c r="K96" s="11"/>
      <c r="L96" s="11"/>
      <c r="M96" s="11"/>
    </row>
    <row r="97" spans="1:13" x14ac:dyDescent="0.25">
      <c r="A97" s="11"/>
      <c r="B97" s="11"/>
      <c r="C97" s="11"/>
      <c r="D97" s="30"/>
      <c r="E97" s="10" t="s">
        <v>16</v>
      </c>
      <c r="F97" s="14">
        <v>1</v>
      </c>
      <c r="G97" s="15">
        <v>0</v>
      </c>
      <c r="H97" s="15">
        <v>0</v>
      </c>
      <c r="I97" s="15">
        <v>0</v>
      </c>
      <c r="J97" s="12">
        <f>OR(F97&lt;&gt;0,G97&lt;&gt;0,H97&lt;&gt;0,I97&lt;&gt;0)*(F97 + (F97 = 0))*(G97 + (G97 = 0))*(H97 + (H97 = 0))*(I97 + (I97 = 0))</f>
        <v>1</v>
      </c>
      <c r="K97" s="11"/>
      <c r="L97" s="11"/>
      <c r="M97" s="11"/>
    </row>
    <row r="98" spans="1:13" x14ac:dyDescent="0.25">
      <c r="A98" s="11"/>
      <c r="B98" s="11"/>
      <c r="C98" s="11"/>
      <c r="D98" s="30"/>
      <c r="E98" s="11"/>
      <c r="F98" s="11"/>
      <c r="G98" s="11"/>
      <c r="H98" s="11"/>
      <c r="I98" s="11"/>
      <c r="J98" s="16" t="s">
        <v>92</v>
      </c>
      <c r="K98" s="17">
        <f>J97</f>
        <v>1</v>
      </c>
      <c r="L98" s="15">
        <v>0</v>
      </c>
      <c r="M98" s="17">
        <f>ROUND(K98*L98,2)</f>
        <v>0</v>
      </c>
    </row>
    <row r="99" spans="1:13" ht="0.95" customHeight="1" x14ac:dyDescent="0.25">
      <c r="A99" s="18"/>
      <c r="B99" s="18"/>
      <c r="C99" s="18"/>
      <c r="D99" s="31"/>
      <c r="E99" s="18"/>
      <c r="F99" s="18"/>
      <c r="G99" s="18"/>
      <c r="H99" s="18"/>
      <c r="I99" s="18"/>
      <c r="J99" s="18"/>
      <c r="K99" s="18"/>
      <c r="L99" s="18"/>
      <c r="M99" s="18"/>
    </row>
    <row r="100" spans="1:13" ht="22.5" x14ac:dyDescent="0.25">
      <c r="A100" s="9" t="s">
        <v>93</v>
      </c>
      <c r="B100" s="10" t="s">
        <v>19</v>
      </c>
      <c r="C100" s="10" t="s">
        <v>20</v>
      </c>
      <c r="D100" s="13" t="s">
        <v>94</v>
      </c>
      <c r="E100" s="11"/>
      <c r="F100" s="11"/>
      <c r="G100" s="11"/>
      <c r="H100" s="11"/>
      <c r="I100" s="11"/>
      <c r="J100" s="11"/>
      <c r="K100" s="12">
        <f>K103</f>
        <v>12</v>
      </c>
      <c r="L100" s="12">
        <f>L103</f>
        <v>0</v>
      </c>
      <c r="M100" s="12">
        <f>M103</f>
        <v>0</v>
      </c>
    </row>
    <row r="101" spans="1:13" ht="78.75" x14ac:dyDescent="0.25">
      <c r="A101" s="11"/>
      <c r="B101" s="11"/>
      <c r="C101" s="11"/>
      <c r="D101" s="13" t="s">
        <v>95</v>
      </c>
      <c r="E101" s="11"/>
      <c r="F101" s="11"/>
      <c r="G101" s="11"/>
      <c r="H101" s="11"/>
      <c r="I101" s="11"/>
      <c r="J101" s="11"/>
      <c r="K101" s="11"/>
      <c r="L101" s="11"/>
      <c r="M101" s="11"/>
    </row>
    <row r="102" spans="1:13" x14ac:dyDescent="0.25">
      <c r="A102" s="11"/>
      <c r="B102" s="11"/>
      <c r="C102" s="11"/>
      <c r="D102" s="30"/>
      <c r="E102" s="10" t="s">
        <v>16</v>
      </c>
      <c r="F102" s="14">
        <v>12</v>
      </c>
      <c r="G102" s="15">
        <v>0</v>
      </c>
      <c r="H102" s="15">
        <v>0</v>
      </c>
      <c r="I102" s="15">
        <v>0</v>
      </c>
      <c r="J102" s="12">
        <f>OR(F102&lt;&gt;0,G102&lt;&gt;0,H102&lt;&gt;0,I102&lt;&gt;0)*(F102 + (F102 = 0))*(G102 + (G102 = 0))*(H102 + (H102 = 0))*(I102 + (I102 = 0))</f>
        <v>12</v>
      </c>
      <c r="K102" s="11"/>
      <c r="L102" s="11"/>
      <c r="M102" s="11"/>
    </row>
    <row r="103" spans="1:13" x14ac:dyDescent="0.25">
      <c r="A103" s="11"/>
      <c r="B103" s="11"/>
      <c r="C103" s="11"/>
      <c r="D103" s="30"/>
      <c r="E103" s="11"/>
      <c r="F103" s="11"/>
      <c r="G103" s="11"/>
      <c r="H103" s="11"/>
      <c r="I103" s="11"/>
      <c r="J103" s="16" t="s">
        <v>96</v>
      </c>
      <c r="K103" s="17">
        <f>J102</f>
        <v>12</v>
      </c>
      <c r="L103" s="15">
        <v>0</v>
      </c>
      <c r="M103" s="17">
        <f>ROUND(K103*L103,2)</f>
        <v>0</v>
      </c>
    </row>
    <row r="104" spans="1:13" ht="0.95" customHeight="1" x14ac:dyDescent="0.25">
      <c r="A104" s="18"/>
      <c r="B104" s="18"/>
      <c r="C104" s="18"/>
      <c r="D104" s="31"/>
      <c r="E104" s="18"/>
      <c r="F104" s="18"/>
      <c r="G104" s="18"/>
      <c r="H104" s="18"/>
      <c r="I104" s="18"/>
      <c r="J104" s="18"/>
      <c r="K104" s="18"/>
      <c r="L104" s="18"/>
      <c r="M104" s="18"/>
    </row>
    <row r="105" spans="1:13" x14ac:dyDescent="0.25">
      <c r="A105" s="9" t="s">
        <v>97</v>
      </c>
      <c r="B105" s="10" t="s">
        <v>19</v>
      </c>
      <c r="C105" s="10" t="s">
        <v>20</v>
      </c>
      <c r="D105" s="13" t="s">
        <v>98</v>
      </c>
      <c r="E105" s="11"/>
      <c r="F105" s="11"/>
      <c r="G105" s="11"/>
      <c r="H105" s="11"/>
      <c r="I105" s="11"/>
      <c r="J105" s="11"/>
      <c r="K105" s="12">
        <f>K108</f>
        <v>1</v>
      </c>
      <c r="L105" s="12">
        <f>L108</f>
        <v>0</v>
      </c>
      <c r="M105" s="12">
        <f>M108</f>
        <v>0</v>
      </c>
    </row>
    <row r="106" spans="1:13" ht="67.5" x14ac:dyDescent="0.25">
      <c r="A106" s="11"/>
      <c r="B106" s="11"/>
      <c r="C106" s="11"/>
      <c r="D106" s="13" t="s">
        <v>99</v>
      </c>
      <c r="E106" s="11"/>
      <c r="F106" s="11"/>
      <c r="G106" s="11"/>
      <c r="H106" s="11"/>
      <c r="I106" s="11"/>
      <c r="J106" s="11"/>
      <c r="K106" s="11"/>
      <c r="L106" s="11"/>
      <c r="M106" s="11"/>
    </row>
    <row r="107" spans="1:13" x14ac:dyDescent="0.25">
      <c r="A107" s="11"/>
      <c r="B107" s="11"/>
      <c r="C107" s="11"/>
      <c r="D107" s="30"/>
      <c r="E107" s="10" t="s">
        <v>16</v>
      </c>
      <c r="F107" s="14">
        <v>1</v>
      </c>
      <c r="G107" s="15">
        <v>0</v>
      </c>
      <c r="H107" s="15">
        <v>0</v>
      </c>
      <c r="I107" s="15">
        <v>0</v>
      </c>
      <c r="J107" s="12">
        <f>OR(F107&lt;&gt;0,G107&lt;&gt;0,H107&lt;&gt;0,I107&lt;&gt;0)*(F107 + (F107 = 0))*(G107 + (G107 = 0))*(H107 + (H107 = 0))*(I107 + (I107 = 0))</f>
        <v>1</v>
      </c>
      <c r="K107" s="11"/>
      <c r="L107" s="11"/>
      <c r="M107" s="11"/>
    </row>
    <row r="108" spans="1:13" x14ac:dyDescent="0.25">
      <c r="A108" s="11"/>
      <c r="B108" s="11"/>
      <c r="C108" s="11"/>
      <c r="D108" s="30"/>
      <c r="E108" s="11"/>
      <c r="F108" s="11"/>
      <c r="G108" s="11"/>
      <c r="H108" s="11"/>
      <c r="I108" s="11"/>
      <c r="J108" s="16" t="s">
        <v>100</v>
      </c>
      <c r="K108" s="17">
        <f>J107</f>
        <v>1</v>
      </c>
      <c r="L108" s="15">
        <v>0</v>
      </c>
      <c r="M108" s="17">
        <f>ROUND(K108*L108,2)</f>
        <v>0</v>
      </c>
    </row>
    <row r="109" spans="1:13" ht="0.95" customHeight="1" x14ac:dyDescent="0.25">
      <c r="A109" s="18"/>
      <c r="B109" s="18"/>
      <c r="C109" s="18"/>
      <c r="D109" s="31"/>
      <c r="E109" s="18"/>
      <c r="F109" s="18"/>
      <c r="G109" s="18"/>
      <c r="H109" s="18"/>
      <c r="I109" s="18"/>
      <c r="J109" s="18"/>
      <c r="K109" s="18"/>
      <c r="L109" s="18"/>
      <c r="M109" s="18"/>
    </row>
    <row r="110" spans="1:13" x14ac:dyDescent="0.25">
      <c r="A110" s="11"/>
      <c r="B110" s="11"/>
      <c r="C110" s="11"/>
      <c r="D110" s="30"/>
      <c r="E110" s="11"/>
      <c r="F110" s="11"/>
      <c r="G110" s="11"/>
      <c r="H110" s="11"/>
      <c r="I110" s="11"/>
      <c r="J110" s="16" t="s">
        <v>101</v>
      </c>
      <c r="K110" s="19">
        <v>1</v>
      </c>
      <c r="L110" s="17">
        <f>M5+M10+M15+M20+M25+M30+M35+M40+M45+M50+M55+M60+M65+M70+M75+M80+M85+M90+M95+M100+M105</f>
        <v>0</v>
      </c>
      <c r="M110" s="17">
        <f>ROUND(K110*L110,2)</f>
        <v>0</v>
      </c>
    </row>
    <row r="111" spans="1:13" ht="0.95" customHeight="1" x14ac:dyDescent="0.25">
      <c r="A111" s="18"/>
      <c r="B111" s="18"/>
      <c r="C111" s="18"/>
      <c r="D111" s="31"/>
      <c r="E111" s="18"/>
      <c r="F111" s="18"/>
      <c r="G111" s="18"/>
      <c r="H111" s="18"/>
      <c r="I111" s="18"/>
      <c r="J111" s="18"/>
      <c r="K111" s="18"/>
      <c r="L111" s="18"/>
      <c r="M111" s="18"/>
    </row>
    <row r="112" spans="1:13" x14ac:dyDescent="0.25">
      <c r="A112" s="5" t="s">
        <v>102</v>
      </c>
      <c r="B112" s="5" t="s">
        <v>15</v>
      </c>
      <c r="C112" s="5" t="s">
        <v>16</v>
      </c>
      <c r="D112" s="29" t="s">
        <v>103</v>
      </c>
      <c r="E112" s="6"/>
      <c r="F112" s="6"/>
      <c r="G112" s="6"/>
      <c r="H112" s="6"/>
      <c r="I112" s="6"/>
      <c r="J112" s="6"/>
      <c r="K112" s="7">
        <f>K665</f>
        <v>1</v>
      </c>
      <c r="L112" s="8">
        <f>L665</f>
        <v>0</v>
      </c>
      <c r="M112" s="8">
        <f>M665</f>
        <v>0</v>
      </c>
    </row>
    <row r="113" spans="1:13" x14ac:dyDescent="0.25">
      <c r="A113" s="20" t="s">
        <v>104</v>
      </c>
      <c r="B113" s="20" t="s">
        <v>15</v>
      </c>
      <c r="C113" s="20" t="s">
        <v>16</v>
      </c>
      <c r="D113" s="32" t="s">
        <v>105</v>
      </c>
      <c r="E113" s="21"/>
      <c r="F113" s="21"/>
      <c r="G113" s="21"/>
      <c r="H113" s="21"/>
      <c r="I113" s="21"/>
      <c r="J113" s="21"/>
      <c r="K113" s="22">
        <f>K120</f>
        <v>1</v>
      </c>
      <c r="L113" s="22">
        <f>L120</f>
        <v>0</v>
      </c>
      <c r="M113" s="22">
        <f>M120</f>
        <v>0</v>
      </c>
    </row>
    <row r="114" spans="1:13" ht="22.5" x14ac:dyDescent="0.25">
      <c r="A114" s="9" t="s">
        <v>106</v>
      </c>
      <c r="B114" s="10" t="s">
        <v>19</v>
      </c>
      <c r="C114" s="10" t="s">
        <v>20</v>
      </c>
      <c r="D114" s="13" t="s">
        <v>107</v>
      </c>
      <c r="E114" s="11"/>
      <c r="F114" s="11"/>
      <c r="G114" s="11"/>
      <c r="H114" s="11"/>
      <c r="I114" s="11"/>
      <c r="J114" s="11"/>
      <c r="K114" s="12">
        <f>K118</f>
        <v>1</v>
      </c>
      <c r="L114" s="12">
        <f>L118</f>
        <v>0</v>
      </c>
      <c r="M114" s="12">
        <f>M118</f>
        <v>0</v>
      </c>
    </row>
    <row r="115" spans="1:13" ht="236.25" x14ac:dyDescent="0.25">
      <c r="A115" s="11"/>
      <c r="B115" s="11"/>
      <c r="C115" s="11"/>
      <c r="D115" s="13" t="s">
        <v>108</v>
      </c>
      <c r="E115" s="11"/>
      <c r="F115" s="11"/>
      <c r="G115" s="11"/>
      <c r="H115" s="11"/>
      <c r="I115" s="11"/>
      <c r="J115" s="11"/>
      <c r="K115" s="11"/>
      <c r="L115" s="11"/>
      <c r="M115" s="11"/>
    </row>
    <row r="116" spans="1:13" x14ac:dyDescent="0.25">
      <c r="A116" s="11"/>
      <c r="B116" s="11"/>
      <c r="C116" s="11"/>
      <c r="D116" s="30"/>
      <c r="E116" s="10" t="s">
        <v>109</v>
      </c>
      <c r="F116" s="14">
        <v>1</v>
      </c>
      <c r="G116" s="15">
        <v>0</v>
      </c>
      <c r="H116" s="15">
        <v>0</v>
      </c>
      <c r="I116" s="15">
        <v>0</v>
      </c>
      <c r="J116" s="12">
        <f>OR(F116&lt;&gt;0,G116&lt;&gt;0,H116&lt;&gt;0,I116&lt;&gt;0)*(F116 + (F116 = 0))*(G116 + (G116 = 0))*(H116 + (H116 = 0))*(I116 + (I116 = 0))</f>
        <v>1</v>
      </c>
      <c r="K116" s="11"/>
      <c r="L116" s="11"/>
      <c r="M116" s="11"/>
    </row>
    <row r="117" spans="1:13" x14ac:dyDescent="0.25">
      <c r="A117" s="11"/>
      <c r="B117" s="11"/>
      <c r="C117" s="11"/>
      <c r="D117" s="30"/>
      <c r="E117" s="10" t="s">
        <v>16</v>
      </c>
      <c r="F117" s="14"/>
      <c r="G117" s="15"/>
      <c r="H117" s="15"/>
      <c r="I117" s="15"/>
      <c r="J117" s="12">
        <f>OR(F117&lt;&gt;0,G117&lt;&gt;0,H117&lt;&gt;0,I117&lt;&gt;0)*(F117 + (F117 = 0))*(G117 + (G117 = 0))*(H117 + (H117 = 0))*(I117 + (I117 = 0))</f>
        <v>0</v>
      </c>
      <c r="K117" s="11"/>
      <c r="L117" s="11"/>
      <c r="M117" s="11"/>
    </row>
    <row r="118" spans="1:13" x14ac:dyDescent="0.25">
      <c r="A118" s="11"/>
      <c r="B118" s="11"/>
      <c r="C118" s="11"/>
      <c r="D118" s="30"/>
      <c r="E118" s="11"/>
      <c r="F118" s="11"/>
      <c r="G118" s="11"/>
      <c r="H118" s="11"/>
      <c r="I118" s="11"/>
      <c r="J118" s="16" t="s">
        <v>110</v>
      </c>
      <c r="K118" s="17">
        <f>SUM(J116:J117)*1</f>
        <v>1</v>
      </c>
      <c r="L118" s="15">
        <v>0</v>
      </c>
      <c r="M118" s="17">
        <f>ROUND(K118*L118,2)</f>
        <v>0</v>
      </c>
    </row>
    <row r="119" spans="1:13" ht="0.95" customHeight="1" x14ac:dyDescent="0.25">
      <c r="A119" s="18"/>
      <c r="B119" s="18"/>
      <c r="C119" s="18"/>
      <c r="D119" s="31"/>
      <c r="E119" s="18"/>
      <c r="F119" s="18"/>
      <c r="G119" s="18"/>
      <c r="H119" s="18"/>
      <c r="I119" s="18"/>
      <c r="J119" s="18"/>
      <c r="K119" s="18"/>
      <c r="L119" s="18"/>
      <c r="M119" s="18"/>
    </row>
    <row r="120" spans="1:13" x14ac:dyDescent="0.25">
      <c r="A120" s="11"/>
      <c r="B120" s="11"/>
      <c r="C120" s="11"/>
      <c r="D120" s="30"/>
      <c r="E120" s="11"/>
      <c r="F120" s="11"/>
      <c r="G120" s="11"/>
      <c r="H120" s="11"/>
      <c r="I120" s="11"/>
      <c r="J120" s="16" t="s">
        <v>111</v>
      </c>
      <c r="K120" s="15">
        <v>1</v>
      </c>
      <c r="L120" s="17">
        <f>M114</f>
        <v>0</v>
      </c>
      <c r="M120" s="17">
        <f>ROUND(K120*L120,2)</f>
        <v>0</v>
      </c>
    </row>
    <row r="121" spans="1:13" ht="0.95" customHeight="1" x14ac:dyDescent="0.25">
      <c r="A121" s="18"/>
      <c r="B121" s="18"/>
      <c r="C121" s="18"/>
      <c r="D121" s="31"/>
      <c r="E121" s="18"/>
      <c r="F121" s="18"/>
      <c r="G121" s="18"/>
      <c r="H121" s="18"/>
      <c r="I121" s="18"/>
      <c r="J121" s="18"/>
      <c r="K121" s="18"/>
      <c r="L121" s="18"/>
      <c r="M121" s="18"/>
    </row>
    <row r="122" spans="1:13" x14ac:dyDescent="0.25">
      <c r="A122" s="20" t="s">
        <v>112</v>
      </c>
      <c r="B122" s="20" t="s">
        <v>15</v>
      </c>
      <c r="C122" s="20" t="s">
        <v>16</v>
      </c>
      <c r="D122" s="32" t="s">
        <v>113</v>
      </c>
      <c r="E122" s="21"/>
      <c r="F122" s="21"/>
      <c r="G122" s="21"/>
      <c r="H122" s="21"/>
      <c r="I122" s="21"/>
      <c r="J122" s="21"/>
      <c r="K122" s="22">
        <f>K319</f>
        <v>1</v>
      </c>
      <c r="L122" s="22">
        <f>L319</f>
        <v>0</v>
      </c>
      <c r="M122" s="22">
        <f>M319</f>
        <v>0</v>
      </c>
    </row>
    <row r="123" spans="1:13" ht="22.5" x14ac:dyDescent="0.25">
      <c r="A123" s="9" t="s">
        <v>114</v>
      </c>
      <c r="B123" s="10" t="s">
        <v>19</v>
      </c>
      <c r="C123" s="10" t="s">
        <v>33</v>
      </c>
      <c r="D123" s="13" t="s">
        <v>115</v>
      </c>
      <c r="E123" s="11"/>
      <c r="F123" s="11"/>
      <c r="G123" s="11"/>
      <c r="H123" s="11"/>
      <c r="I123" s="11"/>
      <c r="J123" s="11"/>
      <c r="K123" s="12">
        <f>K127</f>
        <v>624</v>
      </c>
      <c r="L123" s="12">
        <f>L127</f>
        <v>0</v>
      </c>
      <c r="M123" s="12">
        <f>M127</f>
        <v>0</v>
      </c>
    </row>
    <row r="124" spans="1:13" ht="191.25" x14ac:dyDescent="0.25">
      <c r="A124" s="11"/>
      <c r="B124" s="11"/>
      <c r="C124" s="11"/>
      <c r="D124" s="13" t="s">
        <v>116</v>
      </c>
      <c r="E124" s="11"/>
      <c r="F124" s="11"/>
      <c r="G124" s="11"/>
      <c r="H124" s="11"/>
      <c r="I124" s="11"/>
      <c r="J124" s="11"/>
      <c r="K124" s="11"/>
      <c r="L124" s="11"/>
      <c r="M124" s="11"/>
    </row>
    <row r="125" spans="1:13" x14ac:dyDescent="0.25">
      <c r="A125" s="11"/>
      <c r="B125" s="11"/>
      <c r="C125" s="11"/>
      <c r="D125" s="30"/>
      <c r="E125" s="10" t="s">
        <v>16</v>
      </c>
      <c r="F125" s="14">
        <v>520</v>
      </c>
      <c r="G125" s="15">
        <v>1.2</v>
      </c>
      <c r="H125" s="15">
        <v>0</v>
      </c>
      <c r="I125" s="15">
        <v>0</v>
      </c>
      <c r="J125" s="12">
        <f>OR(F125&lt;&gt;0,G125&lt;&gt;0,H125&lt;&gt;0,I125&lt;&gt;0)*(F125 + (F125 = 0))*(G125 + (G125 = 0))*(H125 + (H125 = 0))*(I125 + (I125 = 0))</f>
        <v>624</v>
      </c>
      <c r="K125" s="11"/>
      <c r="L125" s="11"/>
      <c r="M125" s="11"/>
    </row>
    <row r="126" spans="1:13" x14ac:dyDescent="0.25">
      <c r="A126" s="11"/>
      <c r="B126" s="11"/>
      <c r="C126" s="11"/>
      <c r="D126" s="30"/>
      <c r="E126" s="10" t="s">
        <v>16</v>
      </c>
      <c r="F126" s="14"/>
      <c r="G126" s="15"/>
      <c r="H126" s="15"/>
      <c r="I126" s="15"/>
      <c r="J126" s="12">
        <f>OR(F126&lt;&gt;0,G126&lt;&gt;0,H126&lt;&gt;0,I126&lt;&gt;0)*(F126 + (F126 = 0))*(G126 + (G126 = 0))*(H126 + (H126 = 0))*(I126 + (I126 = 0))</f>
        <v>0</v>
      </c>
      <c r="K126" s="11"/>
      <c r="L126" s="11"/>
      <c r="M126" s="11"/>
    </row>
    <row r="127" spans="1:13" x14ac:dyDescent="0.25">
      <c r="A127" s="11"/>
      <c r="B127" s="11"/>
      <c r="C127" s="11"/>
      <c r="D127" s="30"/>
      <c r="E127" s="11"/>
      <c r="F127" s="11"/>
      <c r="G127" s="11"/>
      <c r="H127" s="11"/>
      <c r="I127" s="11"/>
      <c r="J127" s="16" t="s">
        <v>117</v>
      </c>
      <c r="K127" s="17">
        <f>SUM(J125:J126)*1</f>
        <v>624</v>
      </c>
      <c r="L127" s="15">
        <v>0</v>
      </c>
      <c r="M127" s="17">
        <f>ROUND(K127*L127,2)</f>
        <v>0</v>
      </c>
    </row>
    <row r="128" spans="1:13" ht="0.95" customHeight="1" x14ac:dyDescent="0.25">
      <c r="A128" s="18"/>
      <c r="B128" s="18"/>
      <c r="C128" s="18"/>
      <c r="D128" s="31"/>
      <c r="E128" s="18"/>
      <c r="F128" s="18"/>
      <c r="G128" s="18"/>
      <c r="H128" s="18"/>
      <c r="I128" s="18"/>
      <c r="J128" s="18"/>
      <c r="K128" s="18"/>
      <c r="L128" s="18"/>
      <c r="M128" s="18"/>
    </row>
    <row r="129" spans="1:13" ht="22.5" x14ac:dyDescent="0.25">
      <c r="A129" s="9" t="s">
        <v>118</v>
      </c>
      <c r="B129" s="10" t="s">
        <v>19</v>
      </c>
      <c r="C129" s="10" t="s">
        <v>33</v>
      </c>
      <c r="D129" s="13" t="s">
        <v>115</v>
      </c>
      <c r="E129" s="11"/>
      <c r="F129" s="11"/>
      <c r="G129" s="11"/>
      <c r="H129" s="11"/>
      <c r="I129" s="11"/>
      <c r="J129" s="11"/>
      <c r="K129" s="12">
        <f>K133</f>
        <v>216</v>
      </c>
      <c r="L129" s="12">
        <f>L133</f>
        <v>0</v>
      </c>
      <c r="M129" s="12">
        <f>M133</f>
        <v>0</v>
      </c>
    </row>
    <row r="130" spans="1:13" ht="191.25" x14ac:dyDescent="0.25">
      <c r="A130" s="11"/>
      <c r="B130" s="11"/>
      <c r="C130" s="11"/>
      <c r="D130" s="13" t="s">
        <v>119</v>
      </c>
      <c r="E130" s="11"/>
      <c r="F130" s="11"/>
      <c r="G130" s="11"/>
      <c r="H130" s="11"/>
      <c r="I130" s="11"/>
      <c r="J130" s="11"/>
      <c r="K130" s="11"/>
      <c r="L130" s="11"/>
      <c r="M130" s="11"/>
    </row>
    <row r="131" spans="1:13" x14ac:dyDescent="0.25">
      <c r="A131" s="11"/>
      <c r="B131" s="11"/>
      <c r="C131" s="11"/>
      <c r="D131" s="30"/>
      <c r="E131" s="10" t="s">
        <v>120</v>
      </c>
      <c r="F131" s="14">
        <v>120</v>
      </c>
      <c r="G131" s="15">
        <v>1.2</v>
      </c>
      <c r="H131" s="15">
        <v>0</v>
      </c>
      <c r="I131" s="15">
        <v>0</v>
      </c>
      <c r="J131" s="12">
        <f>OR(F131&lt;&gt;0,G131&lt;&gt;0,H131&lt;&gt;0,I131&lt;&gt;0)*(F131 + (F131 = 0))*(G131 + (G131 = 0))*(H131 + (H131 = 0))*(I131 + (I131 = 0))</f>
        <v>144</v>
      </c>
      <c r="K131" s="11"/>
      <c r="L131" s="11"/>
      <c r="M131" s="11"/>
    </row>
    <row r="132" spans="1:13" x14ac:dyDescent="0.25">
      <c r="A132" s="11"/>
      <c r="B132" s="11"/>
      <c r="C132" s="11"/>
      <c r="D132" s="30"/>
      <c r="E132" s="10" t="s">
        <v>16</v>
      </c>
      <c r="F132" s="14">
        <v>60</v>
      </c>
      <c r="G132" s="15">
        <v>1.2</v>
      </c>
      <c r="H132" s="15">
        <v>0</v>
      </c>
      <c r="I132" s="15">
        <v>0</v>
      </c>
      <c r="J132" s="12">
        <f>OR(F132&lt;&gt;0,G132&lt;&gt;0,H132&lt;&gt;0,I132&lt;&gt;0)*(F132 + (F132 = 0))*(G132 + (G132 = 0))*(H132 + (H132 = 0))*(I132 + (I132 = 0))</f>
        <v>72</v>
      </c>
      <c r="K132" s="11"/>
      <c r="L132" s="11"/>
      <c r="M132" s="11"/>
    </row>
    <row r="133" spans="1:13" x14ac:dyDescent="0.25">
      <c r="A133" s="11"/>
      <c r="B133" s="11"/>
      <c r="C133" s="11"/>
      <c r="D133" s="30"/>
      <c r="E133" s="11"/>
      <c r="F133" s="11"/>
      <c r="G133" s="11"/>
      <c r="H133" s="11"/>
      <c r="I133" s="11"/>
      <c r="J133" s="16" t="s">
        <v>121</v>
      </c>
      <c r="K133" s="17">
        <f>SUM(J131:J132)*1</f>
        <v>216</v>
      </c>
      <c r="L133" s="15">
        <v>0</v>
      </c>
      <c r="M133" s="17">
        <f>ROUND(K133*L133,2)</f>
        <v>0</v>
      </c>
    </row>
    <row r="134" spans="1:13" ht="0.95" customHeight="1" x14ac:dyDescent="0.25">
      <c r="A134" s="18"/>
      <c r="B134" s="18"/>
      <c r="C134" s="18"/>
      <c r="D134" s="31"/>
      <c r="E134" s="18"/>
      <c r="F134" s="18"/>
      <c r="G134" s="18"/>
      <c r="H134" s="18"/>
      <c r="I134" s="18"/>
      <c r="J134" s="18"/>
      <c r="K134" s="18"/>
      <c r="L134" s="18"/>
      <c r="M134" s="18"/>
    </row>
    <row r="135" spans="1:13" ht="22.5" x14ac:dyDescent="0.25">
      <c r="A135" s="9" t="s">
        <v>122</v>
      </c>
      <c r="B135" s="10" t="s">
        <v>19</v>
      </c>
      <c r="C135" s="10" t="s">
        <v>33</v>
      </c>
      <c r="D135" s="13" t="s">
        <v>115</v>
      </c>
      <c r="E135" s="11"/>
      <c r="F135" s="11"/>
      <c r="G135" s="11"/>
      <c r="H135" s="11"/>
      <c r="I135" s="11"/>
      <c r="J135" s="11"/>
      <c r="K135" s="12">
        <f>K140</f>
        <v>1164</v>
      </c>
      <c r="L135" s="12">
        <f>L140</f>
        <v>0</v>
      </c>
      <c r="M135" s="12">
        <f>M140</f>
        <v>0</v>
      </c>
    </row>
    <row r="136" spans="1:13" ht="191.25" x14ac:dyDescent="0.25">
      <c r="A136" s="11"/>
      <c r="B136" s="11"/>
      <c r="C136" s="11"/>
      <c r="D136" s="13" t="s">
        <v>123</v>
      </c>
      <c r="E136" s="11"/>
      <c r="F136" s="11"/>
      <c r="G136" s="11"/>
      <c r="H136" s="11"/>
      <c r="I136" s="11"/>
      <c r="J136" s="11"/>
      <c r="K136" s="11"/>
      <c r="L136" s="11"/>
      <c r="M136" s="11"/>
    </row>
    <row r="137" spans="1:13" x14ac:dyDescent="0.25">
      <c r="A137" s="11"/>
      <c r="B137" s="11"/>
      <c r="C137" s="11"/>
      <c r="D137" s="30"/>
      <c r="E137" s="10" t="s">
        <v>16</v>
      </c>
      <c r="F137" s="14">
        <v>3</v>
      </c>
      <c r="G137" s="15">
        <v>1.2</v>
      </c>
      <c r="H137" s="15">
        <v>290</v>
      </c>
      <c r="I137" s="15">
        <v>0</v>
      </c>
      <c r="J137" s="12">
        <f>OR(F137&lt;&gt;0,G137&lt;&gt;0,H137&lt;&gt;0,I137&lt;&gt;0)*(F137 + (F137 = 0))*(G137 + (G137 = 0))*(H137 + (H137 = 0))*(I137 + (I137 = 0))</f>
        <v>1044</v>
      </c>
      <c r="K137" s="11"/>
      <c r="L137" s="11"/>
      <c r="M137" s="11"/>
    </row>
    <row r="138" spans="1:13" x14ac:dyDescent="0.25">
      <c r="A138" s="11"/>
      <c r="B138" s="11"/>
      <c r="C138" s="11"/>
      <c r="D138" s="30"/>
      <c r="E138" s="10" t="s">
        <v>16</v>
      </c>
      <c r="F138" s="14">
        <v>3</v>
      </c>
      <c r="G138" s="15">
        <v>1.2</v>
      </c>
      <c r="H138" s="15">
        <v>20</v>
      </c>
      <c r="I138" s="15">
        <v>0</v>
      </c>
      <c r="J138" s="12">
        <f>OR(F138&lt;&gt;0,G138&lt;&gt;0,H138&lt;&gt;0,I138&lt;&gt;0)*(F138 + (F138 = 0))*(G138 + (G138 = 0))*(H138 + (H138 = 0))*(I138 + (I138 = 0))</f>
        <v>72</v>
      </c>
      <c r="K138" s="11"/>
      <c r="L138" s="11"/>
      <c r="M138" s="11"/>
    </row>
    <row r="139" spans="1:13" x14ac:dyDescent="0.25">
      <c r="A139" s="11"/>
      <c r="B139" s="11"/>
      <c r="C139" s="11"/>
      <c r="D139" s="30"/>
      <c r="E139" s="10" t="s">
        <v>124</v>
      </c>
      <c r="F139" s="14">
        <v>40</v>
      </c>
      <c r="G139" s="15">
        <v>1.2</v>
      </c>
      <c r="H139" s="15">
        <v>0</v>
      </c>
      <c r="I139" s="15">
        <v>0</v>
      </c>
      <c r="J139" s="12">
        <f>OR(F139&lt;&gt;0,G139&lt;&gt;0,H139&lt;&gt;0,I139&lt;&gt;0)*(F139 + (F139 = 0))*(G139 + (G139 = 0))*(H139 + (H139 = 0))*(I139 + (I139 = 0))</f>
        <v>48</v>
      </c>
      <c r="K139" s="11"/>
      <c r="L139" s="11"/>
      <c r="M139" s="11"/>
    </row>
    <row r="140" spans="1:13" x14ac:dyDescent="0.25">
      <c r="A140" s="11"/>
      <c r="B140" s="11"/>
      <c r="C140" s="11"/>
      <c r="D140" s="30"/>
      <c r="E140" s="11"/>
      <c r="F140" s="11"/>
      <c r="G140" s="11"/>
      <c r="H140" s="11"/>
      <c r="I140" s="11"/>
      <c r="J140" s="16" t="s">
        <v>125</v>
      </c>
      <c r="K140" s="17">
        <f>SUM(J137:J139)*1</f>
        <v>1164</v>
      </c>
      <c r="L140" s="15">
        <v>0</v>
      </c>
      <c r="M140" s="17">
        <f>ROUND(K140*L140,2)</f>
        <v>0</v>
      </c>
    </row>
    <row r="141" spans="1:13" ht="0.95" customHeight="1" x14ac:dyDescent="0.25">
      <c r="A141" s="18"/>
      <c r="B141" s="18"/>
      <c r="C141" s="18"/>
      <c r="D141" s="31"/>
      <c r="E141" s="18"/>
      <c r="F141" s="18"/>
      <c r="G141" s="18"/>
      <c r="H141" s="18"/>
      <c r="I141" s="18"/>
      <c r="J141" s="18"/>
      <c r="K141" s="18"/>
      <c r="L141" s="18"/>
      <c r="M141" s="18"/>
    </row>
    <row r="142" spans="1:13" ht="22.5" x14ac:dyDescent="0.25">
      <c r="A142" s="9" t="s">
        <v>126</v>
      </c>
      <c r="B142" s="10" t="s">
        <v>19</v>
      </c>
      <c r="C142" s="10" t="s">
        <v>33</v>
      </c>
      <c r="D142" s="13" t="s">
        <v>115</v>
      </c>
      <c r="E142" s="11"/>
      <c r="F142" s="11"/>
      <c r="G142" s="11"/>
      <c r="H142" s="11"/>
      <c r="I142" s="11"/>
      <c r="J142" s="11"/>
      <c r="K142" s="12">
        <f>K145</f>
        <v>72</v>
      </c>
      <c r="L142" s="12">
        <f>L145</f>
        <v>0</v>
      </c>
      <c r="M142" s="12">
        <f>M145</f>
        <v>0</v>
      </c>
    </row>
    <row r="143" spans="1:13" ht="191.25" x14ac:dyDescent="0.25">
      <c r="A143" s="11"/>
      <c r="B143" s="11"/>
      <c r="C143" s="11"/>
      <c r="D143" s="13" t="s">
        <v>127</v>
      </c>
      <c r="E143" s="11"/>
      <c r="F143" s="11"/>
      <c r="G143" s="11"/>
      <c r="H143" s="11"/>
      <c r="I143" s="11"/>
      <c r="J143" s="11"/>
      <c r="K143" s="11"/>
      <c r="L143" s="11"/>
      <c r="M143" s="11"/>
    </row>
    <row r="144" spans="1:13" x14ac:dyDescent="0.25">
      <c r="A144" s="11"/>
      <c r="B144" s="11"/>
      <c r="C144" s="11"/>
      <c r="D144" s="30"/>
      <c r="E144" s="10" t="s">
        <v>16</v>
      </c>
      <c r="F144" s="14">
        <v>20</v>
      </c>
      <c r="G144" s="15">
        <v>1.2</v>
      </c>
      <c r="H144" s="15">
        <v>3</v>
      </c>
      <c r="I144" s="15">
        <v>0</v>
      </c>
      <c r="J144" s="12">
        <f>OR(F144&lt;&gt;0,G144&lt;&gt;0,H144&lt;&gt;0,I144&lt;&gt;0)*(F144 + (F144 = 0))*(G144 + (G144 = 0))*(H144 + (H144 = 0))*(I144 + (I144 = 0))</f>
        <v>72</v>
      </c>
      <c r="K144" s="11"/>
      <c r="L144" s="11"/>
      <c r="M144" s="11"/>
    </row>
    <row r="145" spans="1:13" x14ac:dyDescent="0.25">
      <c r="A145" s="11"/>
      <c r="B145" s="11"/>
      <c r="C145" s="11"/>
      <c r="D145" s="30"/>
      <c r="E145" s="11"/>
      <c r="F145" s="11"/>
      <c r="G145" s="11"/>
      <c r="H145" s="11"/>
      <c r="I145" s="11"/>
      <c r="J145" s="16" t="s">
        <v>128</v>
      </c>
      <c r="K145" s="17">
        <f>J144*1</f>
        <v>72</v>
      </c>
      <c r="L145" s="15">
        <v>0</v>
      </c>
      <c r="M145" s="17">
        <f>ROUND(K145*L145,2)</f>
        <v>0</v>
      </c>
    </row>
    <row r="146" spans="1:13" ht="0.95" customHeight="1" x14ac:dyDescent="0.25">
      <c r="A146" s="18"/>
      <c r="B146" s="18"/>
      <c r="C146" s="18"/>
      <c r="D146" s="31"/>
      <c r="E146" s="18"/>
      <c r="F146" s="18"/>
      <c r="G146" s="18"/>
      <c r="H146" s="18"/>
      <c r="I146" s="18"/>
      <c r="J146" s="18"/>
      <c r="K146" s="18"/>
      <c r="L146" s="18"/>
      <c r="M146" s="18"/>
    </row>
    <row r="147" spans="1:13" ht="22.5" x14ac:dyDescent="0.25">
      <c r="A147" s="9" t="s">
        <v>129</v>
      </c>
      <c r="B147" s="10" t="s">
        <v>19</v>
      </c>
      <c r="C147" s="10" t="s">
        <v>33</v>
      </c>
      <c r="D147" s="13" t="s">
        <v>115</v>
      </c>
      <c r="E147" s="11"/>
      <c r="F147" s="11"/>
      <c r="G147" s="11"/>
      <c r="H147" s="11"/>
      <c r="I147" s="11"/>
      <c r="J147" s="11"/>
      <c r="K147" s="12">
        <f>K150</f>
        <v>24</v>
      </c>
      <c r="L147" s="12">
        <f>L150</f>
        <v>0</v>
      </c>
      <c r="M147" s="12">
        <f>M150</f>
        <v>0</v>
      </c>
    </row>
    <row r="148" spans="1:13" ht="191.25" x14ac:dyDescent="0.25">
      <c r="A148" s="11"/>
      <c r="B148" s="11"/>
      <c r="C148" s="11"/>
      <c r="D148" s="13" t="s">
        <v>130</v>
      </c>
      <c r="E148" s="11"/>
      <c r="F148" s="11"/>
      <c r="G148" s="11"/>
      <c r="H148" s="11"/>
      <c r="I148" s="11"/>
      <c r="J148" s="11"/>
      <c r="K148" s="11"/>
      <c r="L148" s="11"/>
      <c r="M148" s="11"/>
    </row>
    <row r="149" spans="1:13" x14ac:dyDescent="0.25">
      <c r="A149" s="11"/>
      <c r="B149" s="11"/>
      <c r="C149" s="11"/>
      <c r="D149" s="30"/>
      <c r="E149" s="10" t="s">
        <v>131</v>
      </c>
      <c r="F149" s="14">
        <v>2</v>
      </c>
      <c r="G149" s="15">
        <v>10</v>
      </c>
      <c r="H149" s="15">
        <v>1.2</v>
      </c>
      <c r="I149" s="15">
        <v>0</v>
      </c>
      <c r="J149" s="12">
        <f>OR(F149&lt;&gt;0,G149&lt;&gt;0,H149&lt;&gt;0,I149&lt;&gt;0)*(F149 + (F149 = 0))*(G149 + (G149 = 0))*(H149 + (H149 = 0))*(I149 + (I149 = 0))</f>
        <v>24</v>
      </c>
      <c r="K149" s="11"/>
      <c r="L149" s="11"/>
      <c r="M149" s="11"/>
    </row>
    <row r="150" spans="1:13" x14ac:dyDescent="0.25">
      <c r="A150" s="11"/>
      <c r="B150" s="11"/>
      <c r="C150" s="11"/>
      <c r="D150" s="30"/>
      <c r="E150" s="11"/>
      <c r="F150" s="11"/>
      <c r="G150" s="11"/>
      <c r="H150" s="11"/>
      <c r="I150" s="11"/>
      <c r="J150" s="16" t="s">
        <v>132</v>
      </c>
      <c r="K150" s="17">
        <f>J149*1</f>
        <v>24</v>
      </c>
      <c r="L150" s="15">
        <v>0</v>
      </c>
      <c r="M150" s="17">
        <f>ROUND(K150*L150,2)</f>
        <v>0</v>
      </c>
    </row>
    <row r="151" spans="1:13" ht="0.95" customHeight="1" x14ac:dyDescent="0.25">
      <c r="A151" s="18"/>
      <c r="B151" s="18"/>
      <c r="C151" s="18"/>
      <c r="D151" s="31"/>
      <c r="E151" s="18"/>
      <c r="F151" s="18"/>
      <c r="G151" s="18"/>
      <c r="H151" s="18"/>
      <c r="I151" s="18"/>
      <c r="J151" s="18"/>
      <c r="K151" s="18"/>
      <c r="L151" s="18"/>
      <c r="M151" s="18"/>
    </row>
    <row r="152" spans="1:13" ht="22.5" x14ac:dyDescent="0.25">
      <c r="A152" s="9" t="s">
        <v>133</v>
      </c>
      <c r="B152" s="10" t="s">
        <v>19</v>
      </c>
      <c r="C152" s="10" t="s">
        <v>33</v>
      </c>
      <c r="D152" s="13" t="s">
        <v>115</v>
      </c>
      <c r="E152" s="11"/>
      <c r="F152" s="11"/>
      <c r="G152" s="11"/>
      <c r="H152" s="11"/>
      <c r="I152" s="11"/>
      <c r="J152" s="11"/>
      <c r="K152" s="12">
        <f>K155</f>
        <v>3.6</v>
      </c>
      <c r="L152" s="12">
        <f>L155</f>
        <v>0</v>
      </c>
      <c r="M152" s="12">
        <f>M155</f>
        <v>0</v>
      </c>
    </row>
    <row r="153" spans="1:13" ht="191.25" x14ac:dyDescent="0.25">
      <c r="A153" s="11"/>
      <c r="B153" s="11"/>
      <c r="C153" s="11"/>
      <c r="D153" s="13" t="s">
        <v>134</v>
      </c>
      <c r="E153" s="11"/>
      <c r="F153" s="11"/>
      <c r="G153" s="11"/>
      <c r="H153" s="11"/>
      <c r="I153" s="11"/>
      <c r="J153" s="11"/>
      <c r="K153" s="11"/>
      <c r="L153" s="11"/>
      <c r="M153" s="11"/>
    </row>
    <row r="154" spans="1:13" x14ac:dyDescent="0.25">
      <c r="A154" s="11"/>
      <c r="B154" s="11"/>
      <c r="C154" s="11"/>
      <c r="D154" s="30"/>
      <c r="E154" s="10" t="s">
        <v>135</v>
      </c>
      <c r="F154" s="14">
        <v>3</v>
      </c>
      <c r="G154" s="15">
        <v>1.2</v>
      </c>
      <c r="H154" s="15">
        <v>0</v>
      </c>
      <c r="I154" s="15">
        <v>0</v>
      </c>
      <c r="J154" s="12">
        <f>OR(F154&lt;&gt;0,G154&lt;&gt;0,H154&lt;&gt;0,I154&lt;&gt;0)*(F154 + (F154 = 0))*(G154 + (G154 = 0))*(H154 + (H154 = 0))*(I154 + (I154 = 0))</f>
        <v>3.6</v>
      </c>
      <c r="K154" s="11"/>
      <c r="L154" s="11"/>
      <c r="M154" s="11"/>
    </row>
    <row r="155" spans="1:13" x14ac:dyDescent="0.25">
      <c r="A155" s="11"/>
      <c r="B155" s="11"/>
      <c r="C155" s="11"/>
      <c r="D155" s="30"/>
      <c r="E155" s="11"/>
      <c r="F155" s="11"/>
      <c r="G155" s="11"/>
      <c r="H155" s="11"/>
      <c r="I155" s="11"/>
      <c r="J155" s="16" t="s">
        <v>136</v>
      </c>
      <c r="K155" s="17">
        <f>J154*1</f>
        <v>3.6</v>
      </c>
      <c r="L155" s="15">
        <v>0</v>
      </c>
      <c r="M155" s="17">
        <f>ROUND(K155*L155,2)</f>
        <v>0</v>
      </c>
    </row>
    <row r="156" spans="1:13" ht="0.95" customHeight="1" x14ac:dyDescent="0.25">
      <c r="A156" s="18"/>
      <c r="B156" s="18"/>
      <c r="C156" s="18"/>
      <c r="D156" s="31"/>
      <c r="E156" s="18"/>
      <c r="F156" s="18"/>
      <c r="G156" s="18"/>
      <c r="H156" s="18"/>
      <c r="I156" s="18"/>
      <c r="J156" s="18"/>
      <c r="K156" s="18"/>
      <c r="L156" s="18"/>
      <c r="M156" s="18"/>
    </row>
    <row r="157" spans="1:13" ht="22.5" x14ac:dyDescent="0.25">
      <c r="A157" s="9" t="s">
        <v>137</v>
      </c>
      <c r="B157" s="10" t="s">
        <v>19</v>
      </c>
      <c r="C157" s="10" t="s">
        <v>33</v>
      </c>
      <c r="D157" s="13" t="s">
        <v>138</v>
      </c>
      <c r="E157" s="11"/>
      <c r="F157" s="11"/>
      <c r="G157" s="11"/>
      <c r="H157" s="11"/>
      <c r="I157" s="11"/>
      <c r="J157" s="11"/>
      <c r="K157" s="12">
        <f>K160</f>
        <v>550</v>
      </c>
      <c r="L157" s="12">
        <f>L160</f>
        <v>0</v>
      </c>
      <c r="M157" s="12">
        <f>M160</f>
        <v>0</v>
      </c>
    </row>
    <row r="158" spans="1:13" ht="157.5" x14ac:dyDescent="0.25">
      <c r="A158" s="11"/>
      <c r="B158" s="11"/>
      <c r="C158" s="11"/>
      <c r="D158" s="13" t="s">
        <v>139</v>
      </c>
      <c r="E158" s="11"/>
      <c r="F158" s="11"/>
      <c r="G158" s="11"/>
      <c r="H158" s="11"/>
      <c r="I158" s="11"/>
      <c r="J158" s="11"/>
      <c r="K158" s="11"/>
      <c r="L158" s="11"/>
      <c r="M158" s="11"/>
    </row>
    <row r="159" spans="1:13" x14ac:dyDescent="0.25">
      <c r="A159" s="11"/>
      <c r="B159" s="11"/>
      <c r="C159" s="11"/>
      <c r="D159" s="30"/>
      <c r="E159" s="10" t="s">
        <v>16</v>
      </c>
      <c r="F159" s="14">
        <v>440</v>
      </c>
      <c r="G159" s="15">
        <v>1.25</v>
      </c>
      <c r="H159" s="15">
        <v>0</v>
      </c>
      <c r="I159" s="15">
        <v>0</v>
      </c>
      <c r="J159" s="12">
        <f>OR(F159&lt;&gt;0,G159&lt;&gt;0,H159&lt;&gt;0,I159&lt;&gt;0)*(F159 + (F159 = 0))*(G159 + (G159 = 0))*(H159 + (H159 = 0))*(I159 + (I159 = 0))</f>
        <v>550</v>
      </c>
      <c r="K159" s="11"/>
      <c r="L159" s="11"/>
      <c r="M159" s="11"/>
    </row>
    <row r="160" spans="1:13" x14ac:dyDescent="0.25">
      <c r="A160" s="11"/>
      <c r="B160" s="11"/>
      <c r="C160" s="11"/>
      <c r="D160" s="30"/>
      <c r="E160" s="11"/>
      <c r="F160" s="11"/>
      <c r="G160" s="11"/>
      <c r="H160" s="11"/>
      <c r="I160" s="11"/>
      <c r="J160" s="16" t="s">
        <v>140</v>
      </c>
      <c r="K160" s="17">
        <f>J159</f>
        <v>550</v>
      </c>
      <c r="L160" s="15">
        <v>0</v>
      </c>
      <c r="M160" s="17">
        <f>ROUND(K160*L160,2)</f>
        <v>0</v>
      </c>
    </row>
    <row r="161" spans="1:13" ht="0.95" customHeight="1" x14ac:dyDescent="0.25">
      <c r="A161" s="18"/>
      <c r="B161" s="18"/>
      <c r="C161" s="18"/>
      <c r="D161" s="31"/>
      <c r="E161" s="18"/>
      <c r="F161" s="18"/>
      <c r="G161" s="18"/>
      <c r="H161" s="18"/>
      <c r="I161" s="18"/>
      <c r="J161" s="18"/>
      <c r="K161" s="18"/>
      <c r="L161" s="18"/>
      <c r="M161" s="18"/>
    </row>
    <row r="162" spans="1:13" ht="22.5" x14ac:dyDescent="0.25">
      <c r="A162" s="10" t="s">
        <v>141</v>
      </c>
      <c r="B162" s="10" t="s">
        <v>19</v>
      </c>
      <c r="C162" s="10" t="s">
        <v>33</v>
      </c>
      <c r="D162" s="13" t="s">
        <v>138</v>
      </c>
      <c r="E162" s="11"/>
      <c r="F162" s="11"/>
      <c r="G162" s="11"/>
      <c r="H162" s="11"/>
      <c r="I162" s="11"/>
      <c r="J162" s="11"/>
      <c r="K162" s="12">
        <f>K165</f>
        <v>1410</v>
      </c>
      <c r="L162" s="12">
        <f>L165</f>
        <v>0</v>
      </c>
      <c r="M162" s="12">
        <f>M165</f>
        <v>0</v>
      </c>
    </row>
    <row r="163" spans="1:13" ht="157.5" x14ac:dyDescent="0.25">
      <c r="A163" s="11"/>
      <c r="B163" s="11"/>
      <c r="C163" s="11"/>
      <c r="D163" s="13" t="s">
        <v>142</v>
      </c>
      <c r="E163" s="11"/>
      <c r="F163" s="11"/>
      <c r="G163" s="11"/>
      <c r="H163" s="11"/>
      <c r="I163" s="11"/>
      <c r="J163" s="11"/>
      <c r="K163" s="11"/>
      <c r="L163" s="11"/>
      <c r="M163" s="11"/>
    </row>
    <row r="164" spans="1:13" x14ac:dyDescent="0.25">
      <c r="A164" s="11"/>
      <c r="B164" s="11"/>
      <c r="C164" s="11"/>
      <c r="D164" s="30"/>
      <c r="E164" s="10" t="s">
        <v>16</v>
      </c>
      <c r="F164" s="14">
        <v>1128</v>
      </c>
      <c r="G164" s="15">
        <v>1.25</v>
      </c>
      <c r="H164" s="15">
        <v>0</v>
      </c>
      <c r="I164" s="15">
        <v>0</v>
      </c>
      <c r="J164" s="12">
        <f>OR(F164&lt;&gt;0,G164&lt;&gt;0,H164&lt;&gt;0,I164&lt;&gt;0)*(F164 + (F164 = 0))*(G164 + (G164 = 0))*(H164 + (H164 = 0))*(I164 + (I164 = 0))</f>
        <v>1410</v>
      </c>
      <c r="K164" s="11"/>
      <c r="L164" s="11"/>
      <c r="M164" s="11"/>
    </row>
    <row r="165" spans="1:13" x14ac:dyDescent="0.25">
      <c r="A165" s="11"/>
      <c r="B165" s="11"/>
      <c r="C165" s="11"/>
      <c r="D165" s="30"/>
      <c r="E165" s="11"/>
      <c r="F165" s="11"/>
      <c r="G165" s="11"/>
      <c r="H165" s="11"/>
      <c r="I165" s="11"/>
      <c r="J165" s="16" t="s">
        <v>143</v>
      </c>
      <c r="K165" s="17">
        <f>J164</f>
        <v>1410</v>
      </c>
      <c r="L165" s="15">
        <v>0</v>
      </c>
      <c r="M165" s="17">
        <f>ROUND(K165*L165,2)</f>
        <v>0</v>
      </c>
    </row>
    <row r="166" spans="1:13" ht="0.95" customHeight="1" x14ac:dyDescent="0.25">
      <c r="A166" s="18"/>
      <c r="B166" s="18"/>
      <c r="C166" s="18"/>
      <c r="D166" s="31"/>
      <c r="E166" s="18"/>
      <c r="F166" s="18"/>
      <c r="G166" s="18"/>
      <c r="H166" s="18"/>
      <c r="I166" s="18"/>
      <c r="J166" s="18"/>
      <c r="K166" s="18"/>
      <c r="L166" s="18"/>
      <c r="M166" s="18"/>
    </row>
    <row r="167" spans="1:13" ht="22.5" x14ac:dyDescent="0.25">
      <c r="A167" s="9" t="s">
        <v>144</v>
      </c>
      <c r="B167" s="10" t="s">
        <v>19</v>
      </c>
      <c r="C167" s="10" t="s">
        <v>33</v>
      </c>
      <c r="D167" s="13" t="s">
        <v>138</v>
      </c>
      <c r="E167" s="11"/>
      <c r="F167" s="11"/>
      <c r="G167" s="11"/>
      <c r="H167" s="11"/>
      <c r="I167" s="11"/>
      <c r="J167" s="11"/>
      <c r="K167" s="12">
        <f>K170</f>
        <v>216</v>
      </c>
      <c r="L167" s="12">
        <f>L170</f>
        <v>0</v>
      </c>
      <c r="M167" s="12">
        <f>M170</f>
        <v>0</v>
      </c>
    </row>
    <row r="168" spans="1:13" ht="157.5" x14ac:dyDescent="0.25">
      <c r="A168" s="11"/>
      <c r="B168" s="11"/>
      <c r="C168" s="11"/>
      <c r="D168" s="13" t="s">
        <v>145</v>
      </c>
      <c r="E168" s="11"/>
      <c r="F168" s="11"/>
      <c r="G168" s="11"/>
      <c r="H168" s="11"/>
      <c r="I168" s="11"/>
      <c r="J168" s="11"/>
      <c r="K168" s="11"/>
      <c r="L168" s="11"/>
      <c r="M168" s="11"/>
    </row>
    <row r="169" spans="1:13" x14ac:dyDescent="0.25">
      <c r="A169" s="11"/>
      <c r="B169" s="11"/>
      <c r="C169" s="11"/>
      <c r="D169" s="30"/>
      <c r="E169" s="10" t="s">
        <v>16</v>
      </c>
      <c r="F169" s="14">
        <v>3</v>
      </c>
      <c r="G169" s="15">
        <v>1.2</v>
      </c>
      <c r="H169" s="15">
        <v>60</v>
      </c>
      <c r="I169" s="15">
        <v>0</v>
      </c>
      <c r="J169" s="12">
        <f>OR(F169&lt;&gt;0,G169&lt;&gt;0,H169&lt;&gt;0,I169&lt;&gt;0)*(F169 + (F169 = 0))*(G169 + (G169 = 0))*(H169 + (H169 = 0))*(I169 + (I169 = 0))</f>
        <v>216</v>
      </c>
      <c r="K169" s="11"/>
      <c r="L169" s="11"/>
      <c r="M169" s="11"/>
    </row>
    <row r="170" spans="1:13" x14ac:dyDescent="0.25">
      <c r="A170" s="11"/>
      <c r="B170" s="11"/>
      <c r="C170" s="11"/>
      <c r="D170" s="30"/>
      <c r="E170" s="11"/>
      <c r="F170" s="11"/>
      <c r="G170" s="11"/>
      <c r="H170" s="11"/>
      <c r="I170" s="11"/>
      <c r="J170" s="16" t="s">
        <v>146</v>
      </c>
      <c r="K170" s="17">
        <f>J169</f>
        <v>216</v>
      </c>
      <c r="L170" s="15">
        <v>0</v>
      </c>
      <c r="M170" s="17">
        <f>ROUND(K170*L170,2)</f>
        <v>0</v>
      </c>
    </row>
    <row r="171" spans="1:13" ht="0.95" customHeight="1" x14ac:dyDescent="0.25">
      <c r="A171" s="18"/>
      <c r="B171" s="18"/>
      <c r="C171" s="18"/>
      <c r="D171" s="31"/>
      <c r="E171" s="18"/>
      <c r="F171" s="18"/>
      <c r="G171" s="18"/>
      <c r="H171" s="18"/>
      <c r="I171" s="18"/>
      <c r="J171" s="18"/>
      <c r="K171" s="18"/>
      <c r="L171" s="18"/>
      <c r="M171" s="18"/>
    </row>
    <row r="172" spans="1:13" ht="22.5" x14ac:dyDescent="0.25">
      <c r="A172" s="9" t="s">
        <v>147</v>
      </c>
      <c r="B172" s="10" t="s">
        <v>19</v>
      </c>
      <c r="C172" s="10" t="s">
        <v>33</v>
      </c>
      <c r="D172" s="13" t="s">
        <v>115</v>
      </c>
      <c r="E172" s="11"/>
      <c r="F172" s="11"/>
      <c r="G172" s="11"/>
      <c r="H172" s="11"/>
      <c r="I172" s="11"/>
      <c r="J172" s="11"/>
      <c r="K172" s="12">
        <f>K177</f>
        <v>82.8</v>
      </c>
      <c r="L172" s="12">
        <f>L177</f>
        <v>0</v>
      </c>
      <c r="M172" s="12">
        <f>M177</f>
        <v>0</v>
      </c>
    </row>
    <row r="173" spans="1:13" ht="191.25" x14ac:dyDescent="0.25">
      <c r="A173" s="11"/>
      <c r="B173" s="11"/>
      <c r="C173" s="11"/>
      <c r="D173" s="13" t="s">
        <v>148</v>
      </c>
      <c r="E173" s="11"/>
      <c r="F173" s="11"/>
      <c r="G173" s="11"/>
      <c r="H173" s="11"/>
      <c r="I173" s="11"/>
      <c r="J173" s="11"/>
      <c r="K173" s="11"/>
      <c r="L173" s="11"/>
      <c r="M173" s="11"/>
    </row>
    <row r="174" spans="1:13" x14ac:dyDescent="0.25">
      <c r="A174" s="11"/>
      <c r="B174" s="11"/>
      <c r="C174" s="11"/>
      <c r="D174" s="30"/>
      <c r="E174" s="10" t="s">
        <v>149</v>
      </c>
      <c r="F174" s="14">
        <v>22</v>
      </c>
      <c r="G174" s="15">
        <v>1.2</v>
      </c>
      <c r="H174" s="15">
        <v>0</v>
      </c>
      <c r="I174" s="15">
        <v>0</v>
      </c>
      <c r="J174" s="12">
        <f>OR(F174&lt;&gt;0,G174&lt;&gt;0,H174&lt;&gt;0,I174&lt;&gt;0)*(F174 + (F174 = 0))*(G174 + (G174 = 0))*(H174 + (H174 = 0))*(I174 + (I174 = 0))</f>
        <v>26.4</v>
      </c>
      <c r="K174" s="11"/>
      <c r="L174" s="11"/>
      <c r="M174" s="11"/>
    </row>
    <row r="175" spans="1:13" x14ac:dyDescent="0.25">
      <c r="A175" s="11"/>
      <c r="B175" s="11"/>
      <c r="C175" s="11"/>
      <c r="D175" s="30"/>
      <c r="E175" s="10" t="s">
        <v>150</v>
      </c>
      <c r="F175" s="14">
        <v>22</v>
      </c>
      <c r="G175" s="15">
        <v>1.2</v>
      </c>
      <c r="H175" s="15">
        <v>0</v>
      </c>
      <c r="I175" s="15">
        <v>0</v>
      </c>
      <c r="J175" s="12">
        <f>OR(F175&lt;&gt;0,G175&lt;&gt;0,H175&lt;&gt;0,I175&lt;&gt;0)*(F175 + (F175 = 0))*(G175 + (G175 = 0))*(H175 + (H175 = 0))*(I175 + (I175 = 0))</f>
        <v>26.4</v>
      </c>
      <c r="K175" s="11"/>
      <c r="L175" s="11"/>
      <c r="M175" s="11"/>
    </row>
    <row r="176" spans="1:13" x14ac:dyDescent="0.25">
      <c r="A176" s="11"/>
      <c r="B176" s="11"/>
      <c r="C176" s="11"/>
      <c r="D176" s="30"/>
      <c r="E176" s="10" t="s">
        <v>151</v>
      </c>
      <c r="F176" s="14">
        <v>25</v>
      </c>
      <c r="G176" s="15">
        <v>1.2</v>
      </c>
      <c r="H176" s="15">
        <v>0</v>
      </c>
      <c r="I176" s="15">
        <v>0</v>
      </c>
      <c r="J176" s="12">
        <f>OR(F176&lt;&gt;0,G176&lt;&gt;0,H176&lt;&gt;0,I176&lt;&gt;0)*(F176 + (F176 = 0))*(G176 + (G176 = 0))*(H176 + (H176 = 0))*(I176 + (I176 = 0))</f>
        <v>30</v>
      </c>
      <c r="K176" s="11"/>
      <c r="L176" s="11"/>
      <c r="M176" s="11"/>
    </row>
    <row r="177" spans="1:13" x14ac:dyDescent="0.25">
      <c r="A177" s="11"/>
      <c r="B177" s="11"/>
      <c r="C177" s="11"/>
      <c r="D177" s="30"/>
      <c r="E177" s="11"/>
      <c r="F177" s="11"/>
      <c r="G177" s="11"/>
      <c r="H177" s="11"/>
      <c r="I177" s="11"/>
      <c r="J177" s="16" t="s">
        <v>152</v>
      </c>
      <c r="K177" s="17">
        <f>SUM(J174:J176)*1</f>
        <v>82.8</v>
      </c>
      <c r="L177" s="15">
        <v>0</v>
      </c>
      <c r="M177" s="17">
        <f>ROUND(K177*L177,2)</f>
        <v>0</v>
      </c>
    </row>
    <row r="178" spans="1:13" ht="0.95" customHeight="1" x14ac:dyDescent="0.25">
      <c r="A178" s="18"/>
      <c r="B178" s="18"/>
      <c r="C178" s="18"/>
      <c r="D178" s="31"/>
      <c r="E178" s="18"/>
      <c r="F178" s="18"/>
      <c r="G178" s="18"/>
      <c r="H178" s="18"/>
      <c r="I178" s="18"/>
      <c r="J178" s="18"/>
      <c r="K178" s="18"/>
      <c r="L178" s="18"/>
      <c r="M178" s="18"/>
    </row>
    <row r="179" spans="1:13" ht="22.5" x14ac:dyDescent="0.25">
      <c r="A179" s="9" t="s">
        <v>153</v>
      </c>
      <c r="B179" s="10" t="s">
        <v>19</v>
      </c>
      <c r="C179" s="10" t="s">
        <v>33</v>
      </c>
      <c r="D179" s="13" t="s">
        <v>115</v>
      </c>
      <c r="E179" s="11"/>
      <c r="F179" s="11"/>
      <c r="G179" s="11"/>
      <c r="H179" s="11"/>
      <c r="I179" s="11"/>
      <c r="J179" s="11"/>
      <c r="K179" s="12">
        <f>K183</f>
        <v>78</v>
      </c>
      <c r="L179" s="12">
        <f>L183</f>
        <v>0</v>
      </c>
      <c r="M179" s="12">
        <f>M183</f>
        <v>0</v>
      </c>
    </row>
    <row r="180" spans="1:13" ht="191.25" x14ac:dyDescent="0.25">
      <c r="A180" s="11"/>
      <c r="B180" s="11"/>
      <c r="C180" s="11"/>
      <c r="D180" s="13" t="s">
        <v>154</v>
      </c>
      <c r="E180" s="11"/>
      <c r="F180" s="11"/>
      <c r="G180" s="11"/>
      <c r="H180" s="11"/>
      <c r="I180" s="11"/>
      <c r="J180" s="11"/>
      <c r="K180" s="11"/>
      <c r="L180" s="11"/>
      <c r="M180" s="11"/>
    </row>
    <row r="181" spans="1:13" x14ac:dyDescent="0.25">
      <c r="A181" s="11"/>
      <c r="B181" s="11"/>
      <c r="C181" s="11"/>
      <c r="D181" s="30"/>
      <c r="E181" s="10" t="s">
        <v>155</v>
      </c>
      <c r="F181" s="14">
        <v>25</v>
      </c>
      <c r="G181" s="15">
        <v>1.2</v>
      </c>
      <c r="H181" s="15">
        <v>0</v>
      </c>
      <c r="I181" s="15">
        <v>0</v>
      </c>
      <c r="J181" s="12">
        <f>OR(F181&lt;&gt;0,G181&lt;&gt;0,H181&lt;&gt;0,I181&lt;&gt;0)*(F181 + (F181 = 0))*(G181 + (G181 = 0))*(H181 + (H181 = 0))*(I181 + (I181 = 0))</f>
        <v>30</v>
      </c>
      <c r="K181" s="11"/>
      <c r="L181" s="11"/>
      <c r="M181" s="11"/>
    </row>
    <row r="182" spans="1:13" x14ac:dyDescent="0.25">
      <c r="A182" s="11"/>
      <c r="B182" s="11"/>
      <c r="C182" s="11"/>
      <c r="D182" s="30"/>
      <c r="E182" s="10" t="s">
        <v>156</v>
      </c>
      <c r="F182" s="14">
        <v>40</v>
      </c>
      <c r="G182" s="15">
        <v>1.2</v>
      </c>
      <c r="H182" s="15">
        <v>0</v>
      </c>
      <c r="I182" s="15">
        <v>0</v>
      </c>
      <c r="J182" s="12">
        <f>OR(F182&lt;&gt;0,G182&lt;&gt;0,H182&lt;&gt;0,I182&lt;&gt;0)*(F182 + (F182 = 0))*(G182 + (G182 = 0))*(H182 + (H182 = 0))*(I182 + (I182 = 0))</f>
        <v>48</v>
      </c>
      <c r="K182" s="11"/>
      <c r="L182" s="11"/>
      <c r="M182" s="11"/>
    </row>
    <row r="183" spans="1:13" x14ac:dyDescent="0.25">
      <c r="A183" s="11"/>
      <c r="B183" s="11"/>
      <c r="C183" s="11"/>
      <c r="D183" s="30"/>
      <c r="E183" s="11"/>
      <c r="F183" s="11"/>
      <c r="G183" s="11"/>
      <c r="H183" s="11"/>
      <c r="I183" s="11"/>
      <c r="J183" s="16" t="s">
        <v>157</v>
      </c>
      <c r="K183" s="17">
        <f>SUM(J181:J182)*1</f>
        <v>78</v>
      </c>
      <c r="L183" s="15">
        <v>0</v>
      </c>
      <c r="M183" s="17">
        <f>ROUND(K183*L183,2)</f>
        <v>0</v>
      </c>
    </row>
    <row r="184" spans="1:13" ht="0.95" customHeight="1" x14ac:dyDescent="0.25">
      <c r="A184" s="18"/>
      <c r="B184" s="18"/>
      <c r="C184" s="18"/>
      <c r="D184" s="31"/>
      <c r="E184" s="18"/>
      <c r="F184" s="18"/>
      <c r="G184" s="18"/>
      <c r="H184" s="18"/>
      <c r="I184" s="18"/>
      <c r="J184" s="18"/>
      <c r="K184" s="18"/>
      <c r="L184" s="18"/>
      <c r="M184" s="18"/>
    </row>
    <row r="185" spans="1:13" ht="22.5" x14ac:dyDescent="0.25">
      <c r="A185" s="9" t="s">
        <v>158</v>
      </c>
      <c r="B185" s="10" t="s">
        <v>19</v>
      </c>
      <c r="C185" s="10" t="s">
        <v>33</v>
      </c>
      <c r="D185" s="13" t="s">
        <v>115</v>
      </c>
      <c r="E185" s="11"/>
      <c r="F185" s="11"/>
      <c r="G185" s="11"/>
      <c r="H185" s="11"/>
      <c r="I185" s="11"/>
      <c r="J185" s="11"/>
      <c r="K185" s="12">
        <f>K193</f>
        <v>246</v>
      </c>
      <c r="L185" s="12">
        <f>L193</f>
        <v>0</v>
      </c>
      <c r="M185" s="12">
        <f>M193</f>
        <v>0</v>
      </c>
    </row>
    <row r="186" spans="1:13" ht="191.25" x14ac:dyDescent="0.25">
      <c r="A186" s="11"/>
      <c r="B186" s="11"/>
      <c r="C186" s="11"/>
      <c r="D186" s="13" t="s">
        <v>159</v>
      </c>
      <c r="E186" s="11"/>
      <c r="F186" s="11"/>
      <c r="G186" s="11"/>
      <c r="H186" s="11"/>
      <c r="I186" s="11"/>
      <c r="J186" s="11"/>
      <c r="K186" s="11"/>
      <c r="L186" s="11"/>
      <c r="M186" s="11"/>
    </row>
    <row r="187" spans="1:13" x14ac:dyDescent="0.25">
      <c r="A187" s="11"/>
      <c r="B187" s="11"/>
      <c r="C187" s="11"/>
      <c r="D187" s="30"/>
      <c r="E187" s="10" t="s">
        <v>160</v>
      </c>
      <c r="F187" s="14">
        <v>15</v>
      </c>
      <c r="G187" s="15">
        <v>1.2</v>
      </c>
      <c r="H187" s="15">
        <v>0</v>
      </c>
      <c r="I187" s="15">
        <v>0</v>
      </c>
      <c r="J187" s="12">
        <f>OR(F187&lt;&gt;0,G187&lt;&gt;0,H187&lt;&gt;0,I187&lt;&gt;0)*(F187 + (F187 = 0))*(G187 + (G187 = 0))*(H187 + (H187 = 0))*(I187 + (I187 = 0))</f>
        <v>18</v>
      </c>
      <c r="K187" s="11"/>
      <c r="L187" s="11"/>
      <c r="M187" s="11"/>
    </row>
    <row r="188" spans="1:13" x14ac:dyDescent="0.25">
      <c r="A188" s="11"/>
      <c r="B188" s="11"/>
      <c r="C188" s="11"/>
      <c r="D188" s="30"/>
      <c r="E188" s="10" t="s">
        <v>161</v>
      </c>
      <c r="F188" s="14">
        <v>15</v>
      </c>
      <c r="G188" s="15">
        <v>1.2</v>
      </c>
      <c r="H188" s="15">
        <v>0</v>
      </c>
      <c r="I188" s="15">
        <v>0</v>
      </c>
      <c r="J188" s="12">
        <f>OR(F188&lt;&gt;0,G188&lt;&gt;0,H188&lt;&gt;0,I188&lt;&gt;0)*(F188 + (F188 = 0))*(G188 + (G188 = 0))*(H188 + (H188 = 0))*(I188 + (I188 = 0))</f>
        <v>18</v>
      </c>
      <c r="K188" s="11"/>
      <c r="L188" s="11"/>
      <c r="M188" s="11"/>
    </row>
    <row r="189" spans="1:13" x14ac:dyDescent="0.25">
      <c r="A189" s="11"/>
      <c r="B189" s="11"/>
      <c r="C189" s="11"/>
      <c r="D189" s="30"/>
      <c r="E189" s="10" t="s">
        <v>162</v>
      </c>
      <c r="F189" s="14">
        <v>30</v>
      </c>
      <c r="G189" s="15">
        <v>1.2</v>
      </c>
      <c r="H189" s="15">
        <v>0</v>
      </c>
      <c r="I189" s="15">
        <v>0</v>
      </c>
      <c r="J189" s="12">
        <f>OR(F189&lt;&gt;0,G189&lt;&gt;0,H189&lt;&gt;0,I189&lt;&gt;0)*(F189 + (F189 = 0))*(G189 + (G189 = 0))*(H189 + (H189 = 0))*(I189 + (I189 = 0))</f>
        <v>36</v>
      </c>
      <c r="K189" s="11"/>
      <c r="L189" s="11"/>
      <c r="M189" s="11"/>
    </row>
    <row r="190" spans="1:13" x14ac:dyDescent="0.25">
      <c r="A190" s="11"/>
      <c r="B190" s="11"/>
      <c r="C190" s="11"/>
      <c r="D190" s="30"/>
      <c r="E190" s="10" t="s">
        <v>163</v>
      </c>
      <c r="F190" s="14">
        <v>30</v>
      </c>
      <c r="G190" s="15">
        <v>1.2</v>
      </c>
      <c r="H190" s="15">
        <v>0</v>
      </c>
      <c r="I190" s="15">
        <v>0</v>
      </c>
      <c r="J190" s="12">
        <f>OR(F190&lt;&gt;0,G190&lt;&gt;0,H190&lt;&gt;0,I190&lt;&gt;0)*(F190 + (F190 = 0))*(G190 + (G190 = 0))*(H190 + (H190 = 0))*(I190 + (I190 = 0))</f>
        <v>36</v>
      </c>
      <c r="K190" s="11"/>
      <c r="L190" s="11"/>
      <c r="M190" s="11"/>
    </row>
    <row r="191" spans="1:13" x14ac:dyDescent="0.25">
      <c r="A191" s="11"/>
      <c r="B191" s="11"/>
      <c r="C191" s="11"/>
      <c r="D191" s="30"/>
      <c r="E191" s="10" t="s">
        <v>164</v>
      </c>
      <c r="F191" s="14">
        <v>70</v>
      </c>
      <c r="G191" s="15">
        <v>1.2</v>
      </c>
      <c r="H191" s="15">
        <v>0</v>
      </c>
      <c r="I191" s="15">
        <v>0</v>
      </c>
      <c r="J191" s="12">
        <f>OR(F191&lt;&gt;0,G191&lt;&gt;0,H191&lt;&gt;0,I191&lt;&gt;0)*(F191 + (F191 = 0))*(G191 + (G191 = 0))*(H191 + (H191 = 0))*(I191 + (I191 = 0))</f>
        <v>84</v>
      </c>
      <c r="K191" s="11"/>
      <c r="L191" s="11"/>
      <c r="M191" s="11"/>
    </row>
    <row r="192" spans="1:13" x14ac:dyDescent="0.25">
      <c r="A192" s="11"/>
      <c r="B192" s="11"/>
      <c r="C192" s="11"/>
      <c r="D192" s="30"/>
      <c r="E192" s="10" t="s">
        <v>165</v>
      </c>
      <c r="F192" s="14">
        <v>45</v>
      </c>
      <c r="G192" s="15">
        <v>1.2</v>
      </c>
      <c r="H192" s="15">
        <v>0</v>
      </c>
      <c r="I192" s="15">
        <v>0</v>
      </c>
      <c r="J192" s="12">
        <f>OR(F192&lt;&gt;0,G192&lt;&gt;0,H192&lt;&gt;0,I192&lt;&gt;0)*(F192 + (F192 = 0))*(G192 + (G192 = 0))*(H192 + (H192 = 0))*(I192 + (I192 = 0))</f>
        <v>54</v>
      </c>
      <c r="K192" s="11"/>
      <c r="L192" s="11"/>
      <c r="M192" s="11"/>
    </row>
    <row r="193" spans="1:13" x14ac:dyDescent="0.25">
      <c r="A193" s="11"/>
      <c r="B193" s="11"/>
      <c r="C193" s="11"/>
      <c r="D193" s="30"/>
      <c r="E193" s="11"/>
      <c r="F193" s="11"/>
      <c r="G193" s="11"/>
      <c r="H193" s="11"/>
      <c r="I193" s="11"/>
      <c r="J193" s="16" t="s">
        <v>166</v>
      </c>
      <c r="K193" s="17">
        <f>SUM(J187:J192)*1</f>
        <v>246</v>
      </c>
      <c r="L193" s="15">
        <v>0</v>
      </c>
      <c r="M193" s="17">
        <f>ROUND(K193*L193,2)</f>
        <v>0</v>
      </c>
    </row>
    <row r="194" spans="1:13" ht="0.95" customHeight="1" x14ac:dyDescent="0.25">
      <c r="A194" s="18"/>
      <c r="B194" s="18"/>
      <c r="C194" s="18"/>
      <c r="D194" s="31"/>
      <c r="E194" s="18"/>
      <c r="F194" s="18"/>
      <c r="G194" s="18"/>
      <c r="H194" s="18"/>
      <c r="I194" s="18"/>
      <c r="J194" s="18"/>
      <c r="K194" s="18"/>
      <c r="L194" s="18"/>
      <c r="M194" s="18"/>
    </row>
    <row r="195" spans="1:13" ht="22.5" x14ac:dyDescent="0.25">
      <c r="A195" s="9" t="s">
        <v>167</v>
      </c>
      <c r="B195" s="10" t="s">
        <v>19</v>
      </c>
      <c r="C195" s="10" t="s">
        <v>33</v>
      </c>
      <c r="D195" s="13" t="s">
        <v>115</v>
      </c>
      <c r="E195" s="11"/>
      <c r="F195" s="11"/>
      <c r="G195" s="11"/>
      <c r="H195" s="11"/>
      <c r="I195" s="11"/>
      <c r="J195" s="11"/>
      <c r="K195" s="12">
        <f>K200</f>
        <v>128.4</v>
      </c>
      <c r="L195" s="12">
        <f>L200</f>
        <v>0</v>
      </c>
      <c r="M195" s="12">
        <f>M200</f>
        <v>0</v>
      </c>
    </row>
    <row r="196" spans="1:13" ht="191.25" x14ac:dyDescent="0.25">
      <c r="A196" s="11"/>
      <c r="B196" s="11"/>
      <c r="C196" s="11"/>
      <c r="D196" s="13" t="s">
        <v>168</v>
      </c>
      <c r="E196" s="11"/>
      <c r="F196" s="11"/>
      <c r="G196" s="11"/>
      <c r="H196" s="11"/>
      <c r="I196" s="11"/>
      <c r="J196" s="11"/>
      <c r="K196" s="11"/>
      <c r="L196" s="11"/>
      <c r="M196" s="11"/>
    </row>
    <row r="197" spans="1:13" x14ac:dyDescent="0.25">
      <c r="A197" s="11"/>
      <c r="B197" s="11"/>
      <c r="C197" s="11"/>
      <c r="D197" s="30"/>
      <c r="E197" s="10" t="s">
        <v>169</v>
      </c>
      <c r="F197" s="14">
        <v>12</v>
      </c>
      <c r="G197" s="15">
        <v>1.2</v>
      </c>
      <c r="H197" s="15">
        <v>0</v>
      </c>
      <c r="I197" s="15">
        <v>0</v>
      </c>
      <c r="J197" s="12">
        <f>OR(F197&lt;&gt;0,G197&lt;&gt;0,H197&lt;&gt;0,I197&lt;&gt;0)*(F197 + (F197 = 0))*(G197 + (G197 = 0))*(H197 + (H197 = 0))*(I197 + (I197 = 0))</f>
        <v>14.4</v>
      </c>
      <c r="K197" s="11"/>
      <c r="L197" s="11"/>
      <c r="M197" s="11"/>
    </row>
    <row r="198" spans="1:13" x14ac:dyDescent="0.25">
      <c r="A198" s="11"/>
      <c r="B198" s="11"/>
      <c r="C198" s="11"/>
      <c r="D198" s="30"/>
      <c r="E198" s="10" t="s">
        <v>170</v>
      </c>
      <c r="F198" s="14">
        <v>70</v>
      </c>
      <c r="G198" s="15">
        <v>1.2</v>
      </c>
      <c r="H198" s="15">
        <v>0</v>
      </c>
      <c r="I198" s="15">
        <v>0</v>
      </c>
      <c r="J198" s="12">
        <f>OR(F198&lt;&gt;0,G198&lt;&gt;0,H198&lt;&gt;0,I198&lt;&gt;0)*(F198 + (F198 = 0))*(G198 + (G198 = 0))*(H198 + (H198 = 0))*(I198 + (I198 = 0))</f>
        <v>84</v>
      </c>
      <c r="K198" s="11"/>
      <c r="L198" s="11"/>
      <c r="M198" s="11"/>
    </row>
    <row r="199" spans="1:13" x14ac:dyDescent="0.25">
      <c r="A199" s="11"/>
      <c r="B199" s="11"/>
      <c r="C199" s="11"/>
      <c r="D199" s="30"/>
      <c r="E199" s="10" t="s">
        <v>171</v>
      </c>
      <c r="F199" s="14">
        <v>25</v>
      </c>
      <c r="G199" s="15">
        <v>1.2</v>
      </c>
      <c r="H199" s="15">
        <v>0</v>
      </c>
      <c r="I199" s="15">
        <v>0</v>
      </c>
      <c r="J199" s="12">
        <f>OR(F199&lt;&gt;0,G199&lt;&gt;0,H199&lt;&gt;0,I199&lt;&gt;0)*(F199 + (F199 = 0))*(G199 + (G199 = 0))*(H199 + (H199 = 0))*(I199 + (I199 = 0))</f>
        <v>30</v>
      </c>
      <c r="K199" s="11"/>
      <c r="L199" s="11"/>
      <c r="M199" s="11"/>
    </row>
    <row r="200" spans="1:13" x14ac:dyDescent="0.25">
      <c r="A200" s="11"/>
      <c r="B200" s="11"/>
      <c r="C200" s="11"/>
      <c r="D200" s="30"/>
      <c r="E200" s="11"/>
      <c r="F200" s="11"/>
      <c r="G200" s="11"/>
      <c r="H200" s="11"/>
      <c r="I200" s="11"/>
      <c r="J200" s="16" t="s">
        <v>172</v>
      </c>
      <c r="K200" s="17">
        <f>SUM(J197:J199)*1</f>
        <v>128.4</v>
      </c>
      <c r="L200" s="15">
        <v>0</v>
      </c>
      <c r="M200" s="17">
        <f>ROUND(K200*L200,2)</f>
        <v>0</v>
      </c>
    </row>
    <row r="201" spans="1:13" ht="0.95" customHeight="1" x14ac:dyDescent="0.25">
      <c r="A201" s="18"/>
      <c r="B201" s="18"/>
      <c r="C201" s="18"/>
      <c r="D201" s="31"/>
      <c r="E201" s="18"/>
      <c r="F201" s="18"/>
      <c r="G201" s="18"/>
      <c r="H201" s="18"/>
      <c r="I201" s="18"/>
      <c r="J201" s="18"/>
      <c r="K201" s="18"/>
      <c r="L201" s="18"/>
      <c r="M201" s="18"/>
    </row>
    <row r="202" spans="1:13" ht="22.5" x14ac:dyDescent="0.25">
      <c r="A202" s="9" t="s">
        <v>173</v>
      </c>
      <c r="B202" s="10" t="s">
        <v>19</v>
      </c>
      <c r="C202" s="10" t="s">
        <v>33</v>
      </c>
      <c r="D202" s="13" t="s">
        <v>115</v>
      </c>
      <c r="E202" s="11"/>
      <c r="F202" s="11"/>
      <c r="G202" s="11"/>
      <c r="H202" s="11"/>
      <c r="I202" s="11"/>
      <c r="J202" s="11"/>
      <c r="K202" s="12">
        <f>K208</f>
        <v>1008</v>
      </c>
      <c r="L202" s="12">
        <f>L208</f>
        <v>0</v>
      </c>
      <c r="M202" s="12">
        <f>M208</f>
        <v>0</v>
      </c>
    </row>
    <row r="203" spans="1:13" ht="191.25" x14ac:dyDescent="0.25">
      <c r="A203" s="11"/>
      <c r="B203" s="11"/>
      <c r="C203" s="11"/>
      <c r="D203" s="13" t="s">
        <v>174</v>
      </c>
      <c r="E203" s="11"/>
      <c r="F203" s="11"/>
      <c r="G203" s="11"/>
      <c r="H203" s="11"/>
      <c r="I203" s="11"/>
      <c r="J203" s="11"/>
      <c r="K203" s="11"/>
      <c r="L203" s="11"/>
      <c r="M203" s="11"/>
    </row>
    <row r="204" spans="1:13" x14ac:dyDescent="0.25">
      <c r="A204" s="11"/>
      <c r="B204" s="11"/>
      <c r="C204" s="11"/>
      <c r="D204" s="30"/>
      <c r="E204" s="10" t="s">
        <v>175</v>
      </c>
      <c r="F204" s="14">
        <v>210</v>
      </c>
      <c r="G204" s="15">
        <v>1.2</v>
      </c>
      <c r="H204" s="15">
        <v>0</v>
      </c>
      <c r="I204" s="15">
        <v>0</v>
      </c>
      <c r="J204" s="12">
        <f>OR(F204&lt;&gt;0,G204&lt;&gt;0,H204&lt;&gt;0,I204&lt;&gt;0)*(F204 + (F204 = 0))*(G204 + (G204 = 0))*(H204 + (H204 = 0))*(I204 + (I204 = 0))</f>
        <v>252</v>
      </c>
      <c r="K204" s="11"/>
      <c r="L204" s="11"/>
      <c r="M204" s="11"/>
    </row>
    <row r="205" spans="1:13" x14ac:dyDescent="0.25">
      <c r="A205" s="11"/>
      <c r="B205" s="11"/>
      <c r="C205" s="11"/>
      <c r="D205" s="30"/>
      <c r="E205" s="10" t="s">
        <v>176</v>
      </c>
      <c r="F205" s="14">
        <v>210</v>
      </c>
      <c r="G205" s="15">
        <v>1.2</v>
      </c>
      <c r="H205" s="15">
        <v>0</v>
      </c>
      <c r="I205" s="15">
        <v>0</v>
      </c>
      <c r="J205" s="12">
        <f>OR(F205&lt;&gt;0,G205&lt;&gt;0,H205&lt;&gt;0,I205&lt;&gt;0)*(F205 + (F205 = 0))*(G205 + (G205 = 0))*(H205 + (H205 = 0))*(I205 + (I205 = 0))</f>
        <v>252</v>
      </c>
      <c r="K205" s="11"/>
      <c r="L205" s="11"/>
      <c r="M205" s="11"/>
    </row>
    <row r="206" spans="1:13" x14ac:dyDescent="0.25">
      <c r="A206" s="11"/>
      <c r="B206" s="11"/>
      <c r="C206" s="11"/>
      <c r="D206" s="30"/>
      <c r="E206" s="10" t="s">
        <v>177</v>
      </c>
      <c r="F206" s="14">
        <v>210</v>
      </c>
      <c r="G206" s="15">
        <v>1.2</v>
      </c>
      <c r="H206" s="15">
        <v>0</v>
      </c>
      <c r="I206" s="15">
        <v>0</v>
      </c>
      <c r="J206" s="12">
        <f>OR(F206&lt;&gt;0,G206&lt;&gt;0,H206&lt;&gt;0,I206&lt;&gt;0)*(F206 + (F206 = 0))*(G206 + (G206 = 0))*(H206 + (H206 = 0))*(I206 + (I206 = 0))</f>
        <v>252</v>
      </c>
      <c r="K206" s="11"/>
      <c r="L206" s="11"/>
      <c r="M206" s="11"/>
    </row>
    <row r="207" spans="1:13" x14ac:dyDescent="0.25">
      <c r="A207" s="11"/>
      <c r="B207" s="11"/>
      <c r="C207" s="11"/>
      <c r="D207" s="30"/>
      <c r="E207" s="10" t="s">
        <v>178</v>
      </c>
      <c r="F207" s="14">
        <v>210</v>
      </c>
      <c r="G207" s="15">
        <v>1.2</v>
      </c>
      <c r="H207" s="15">
        <v>0</v>
      </c>
      <c r="I207" s="15">
        <v>0</v>
      </c>
      <c r="J207" s="12">
        <f>OR(F207&lt;&gt;0,G207&lt;&gt;0,H207&lt;&gt;0,I207&lt;&gt;0)*(F207 + (F207 = 0))*(G207 + (G207 = 0))*(H207 + (H207 = 0))*(I207 + (I207 = 0))</f>
        <v>252</v>
      </c>
      <c r="K207" s="11"/>
      <c r="L207" s="11"/>
      <c r="M207" s="11"/>
    </row>
    <row r="208" spans="1:13" x14ac:dyDescent="0.25">
      <c r="A208" s="11"/>
      <c r="B208" s="11"/>
      <c r="C208" s="11"/>
      <c r="D208" s="30"/>
      <c r="E208" s="11"/>
      <c r="F208" s="11"/>
      <c r="G208" s="11"/>
      <c r="H208" s="11"/>
      <c r="I208" s="11"/>
      <c r="J208" s="16" t="s">
        <v>179</v>
      </c>
      <c r="K208" s="17">
        <f>SUM(J204:J207)*1</f>
        <v>1008</v>
      </c>
      <c r="L208" s="15">
        <v>0</v>
      </c>
      <c r="M208" s="17">
        <f>ROUND(K208*L208,2)</f>
        <v>0</v>
      </c>
    </row>
    <row r="209" spans="1:13" ht="0.95" customHeight="1" x14ac:dyDescent="0.25">
      <c r="A209" s="18"/>
      <c r="B209" s="18"/>
      <c r="C209" s="18"/>
      <c r="D209" s="31"/>
      <c r="E209" s="18"/>
      <c r="F209" s="18"/>
      <c r="G209" s="18"/>
      <c r="H209" s="18"/>
      <c r="I209" s="18"/>
      <c r="J209" s="18"/>
      <c r="K209" s="18"/>
      <c r="L209" s="18"/>
      <c r="M209" s="18"/>
    </row>
    <row r="210" spans="1:13" ht="22.5" x14ac:dyDescent="0.25">
      <c r="A210" s="9" t="s">
        <v>180</v>
      </c>
      <c r="B210" s="10" t="s">
        <v>19</v>
      </c>
      <c r="C210" s="10" t="s">
        <v>33</v>
      </c>
      <c r="D210" s="13" t="s">
        <v>115</v>
      </c>
      <c r="E210" s="11"/>
      <c r="F210" s="11"/>
      <c r="G210" s="11"/>
      <c r="H210" s="11"/>
      <c r="I210" s="11"/>
      <c r="J210" s="11"/>
      <c r="K210" s="12">
        <f>K215</f>
        <v>108</v>
      </c>
      <c r="L210" s="12">
        <f>L215</f>
        <v>0</v>
      </c>
      <c r="M210" s="12">
        <f>M215</f>
        <v>0</v>
      </c>
    </row>
    <row r="211" spans="1:13" ht="191.25" x14ac:dyDescent="0.25">
      <c r="A211" s="11"/>
      <c r="B211" s="11"/>
      <c r="C211" s="11"/>
      <c r="D211" s="13" t="s">
        <v>181</v>
      </c>
      <c r="E211" s="11"/>
      <c r="F211" s="11"/>
      <c r="G211" s="11"/>
      <c r="H211" s="11"/>
      <c r="I211" s="11"/>
      <c r="J211" s="11"/>
      <c r="K211" s="11"/>
      <c r="L211" s="11"/>
      <c r="M211" s="11"/>
    </row>
    <row r="212" spans="1:13" x14ac:dyDescent="0.25">
      <c r="A212" s="11"/>
      <c r="B212" s="11"/>
      <c r="C212" s="11"/>
      <c r="D212" s="30"/>
      <c r="E212" s="10" t="s">
        <v>182</v>
      </c>
      <c r="F212" s="14">
        <v>50</v>
      </c>
      <c r="G212" s="15">
        <v>1.2</v>
      </c>
      <c r="H212" s="15">
        <v>0</v>
      </c>
      <c r="I212" s="15">
        <v>0</v>
      </c>
      <c r="J212" s="12">
        <f>OR(F212&lt;&gt;0,G212&lt;&gt;0,H212&lt;&gt;0,I212&lt;&gt;0)*(F212 + (F212 = 0))*(G212 + (G212 = 0))*(H212 + (H212 = 0))*(I212 + (I212 = 0))</f>
        <v>60</v>
      </c>
      <c r="K212" s="11"/>
      <c r="L212" s="11"/>
      <c r="M212" s="11"/>
    </row>
    <row r="213" spans="1:13" x14ac:dyDescent="0.25">
      <c r="A213" s="11"/>
      <c r="B213" s="11"/>
      <c r="C213" s="11"/>
      <c r="D213" s="30"/>
      <c r="E213" s="10" t="s">
        <v>183</v>
      </c>
      <c r="F213" s="14">
        <v>10</v>
      </c>
      <c r="G213" s="15">
        <v>1.2</v>
      </c>
      <c r="H213" s="15">
        <v>0</v>
      </c>
      <c r="I213" s="15">
        <v>0</v>
      </c>
      <c r="J213" s="12">
        <f>OR(F213&lt;&gt;0,G213&lt;&gt;0,H213&lt;&gt;0,I213&lt;&gt;0)*(F213 + (F213 = 0))*(G213 + (G213 = 0))*(H213 + (H213 = 0))*(I213 + (I213 = 0))</f>
        <v>12</v>
      </c>
      <c r="K213" s="11"/>
      <c r="L213" s="11"/>
      <c r="M213" s="11"/>
    </row>
    <row r="214" spans="1:13" x14ac:dyDescent="0.25">
      <c r="A214" s="11"/>
      <c r="B214" s="11"/>
      <c r="C214" s="11"/>
      <c r="D214" s="30"/>
      <c r="E214" s="10" t="s">
        <v>184</v>
      </c>
      <c r="F214" s="14">
        <v>30</v>
      </c>
      <c r="G214" s="15">
        <v>1.2</v>
      </c>
      <c r="H214" s="15">
        <v>0</v>
      </c>
      <c r="I214" s="15">
        <v>0</v>
      </c>
      <c r="J214" s="12">
        <f>OR(F214&lt;&gt;0,G214&lt;&gt;0,H214&lt;&gt;0,I214&lt;&gt;0)*(F214 + (F214 = 0))*(G214 + (G214 = 0))*(H214 + (H214 = 0))*(I214 + (I214 = 0))</f>
        <v>36</v>
      </c>
      <c r="K214" s="11"/>
      <c r="L214" s="11"/>
      <c r="M214" s="11"/>
    </row>
    <row r="215" spans="1:13" x14ac:dyDescent="0.25">
      <c r="A215" s="11"/>
      <c r="B215" s="11"/>
      <c r="C215" s="11"/>
      <c r="D215" s="30"/>
      <c r="E215" s="11"/>
      <c r="F215" s="11"/>
      <c r="G215" s="11"/>
      <c r="H215" s="11"/>
      <c r="I215" s="11"/>
      <c r="J215" s="16" t="s">
        <v>185</v>
      </c>
      <c r="K215" s="17">
        <f>SUM(J212:J214)*1</f>
        <v>108</v>
      </c>
      <c r="L215" s="15">
        <v>0</v>
      </c>
      <c r="M215" s="17">
        <f>ROUND(K215*L215,2)</f>
        <v>0</v>
      </c>
    </row>
    <row r="216" spans="1:13" ht="0.95" customHeight="1" x14ac:dyDescent="0.25">
      <c r="A216" s="18"/>
      <c r="B216" s="18"/>
      <c r="C216" s="18"/>
      <c r="D216" s="31"/>
      <c r="E216" s="18"/>
      <c r="F216" s="18"/>
      <c r="G216" s="18"/>
      <c r="H216" s="18"/>
      <c r="I216" s="18"/>
      <c r="J216" s="18"/>
      <c r="K216" s="18"/>
      <c r="L216" s="18"/>
      <c r="M216" s="18"/>
    </row>
    <row r="217" spans="1:13" ht="22.5" x14ac:dyDescent="0.25">
      <c r="A217" s="9" t="s">
        <v>186</v>
      </c>
      <c r="B217" s="10" t="s">
        <v>19</v>
      </c>
      <c r="C217" s="10" t="s">
        <v>33</v>
      </c>
      <c r="D217" s="13" t="s">
        <v>115</v>
      </c>
      <c r="E217" s="11"/>
      <c r="F217" s="11"/>
      <c r="G217" s="11"/>
      <c r="H217" s="11"/>
      <c r="I217" s="11"/>
      <c r="J217" s="11"/>
      <c r="K217" s="12">
        <f>K296</f>
        <v>4982.3999999999996</v>
      </c>
      <c r="L217" s="12">
        <f>L296</f>
        <v>0</v>
      </c>
      <c r="M217" s="12">
        <f>M296</f>
        <v>0</v>
      </c>
    </row>
    <row r="218" spans="1:13" ht="191.25" x14ac:dyDescent="0.25">
      <c r="A218" s="11"/>
      <c r="B218" s="11"/>
      <c r="C218" s="11"/>
      <c r="D218" s="13" t="s">
        <v>187</v>
      </c>
      <c r="E218" s="11"/>
      <c r="F218" s="11"/>
      <c r="G218" s="11"/>
      <c r="H218" s="11"/>
      <c r="I218" s="11"/>
      <c r="J218" s="11"/>
      <c r="K218" s="11"/>
      <c r="L218" s="11"/>
      <c r="M218" s="11"/>
    </row>
    <row r="219" spans="1:13" x14ac:dyDescent="0.25">
      <c r="A219" s="11"/>
      <c r="B219" s="11"/>
      <c r="C219" s="11"/>
      <c r="D219" s="30"/>
      <c r="E219" s="10" t="s">
        <v>188</v>
      </c>
      <c r="F219" s="14">
        <v>10</v>
      </c>
      <c r="G219" s="15">
        <v>1.2</v>
      </c>
      <c r="H219" s="15">
        <v>0</v>
      </c>
      <c r="I219" s="15">
        <v>0</v>
      </c>
      <c r="J219" s="12">
        <f>OR(F219&lt;&gt;0,G219&lt;&gt;0,H219&lt;&gt;0,I219&lt;&gt;0)*(F219 + (F219 = 0))*(G219 + (G219 = 0))*(H219 + (H219 = 0))*(I219 + (I219 = 0))</f>
        <v>12</v>
      </c>
      <c r="K219" s="11"/>
      <c r="L219" s="11"/>
      <c r="M219" s="11"/>
    </row>
    <row r="220" spans="1:13" x14ac:dyDescent="0.25">
      <c r="A220" s="11"/>
      <c r="B220" s="11"/>
      <c r="C220" s="11"/>
      <c r="D220" s="30"/>
      <c r="E220" s="10" t="s">
        <v>189</v>
      </c>
      <c r="F220" s="14">
        <v>50</v>
      </c>
      <c r="G220" s="15">
        <v>1.2</v>
      </c>
      <c r="H220" s="15">
        <v>0</v>
      </c>
      <c r="I220" s="15">
        <v>0</v>
      </c>
      <c r="J220" s="12">
        <f>OR(F220&lt;&gt;0,G220&lt;&gt;0,H220&lt;&gt;0,I220&lt;&gt;0)*(F220 + (F220 = 0))*(G220 + (G220 = 0))*(H220 + (H220 = 0))*(I220 + (I220 = 0))</f>
        <v>60</v>
      </c>
      <c r="K220" s="11"/>
      <c r="L220" s="11"/>
      <c r="M220" s="11"/>
    </row>
    <row r="221" spans="1:13" x14ac:dyDescent="0.25">
      <c r="A221" s="11"/>
      <c r="B221" s="11"/>
      <c r="C221" s="11"/>
      <c r="D221" s="30"/>
      <c r="E221" s="10" t="s">
        <v>190</v>
      </c>
      <c r="F221" s="14">
        <v>40</v>
      </c>
      <c r="G221" s="15">
        <v>1.2</v>
      </c>
      <c r="H221" s="15">
        <v>0</v>
      </c>
      <c r="I221" s="15">
        <v>0</v>
      </c>
      <c r="J221" s="12">
        <f>OR(F221&lt;&gt;0,G221&lt;&gt;0,H221&lt;&gt;0,I221&lt;&gt;0)*(F221 + (F221 = 0))*(G221 + (G221 = 0))*(H221 + (H221 = 0))*(I221 + (I221 = 0))</f>
        <v>48</v>
      </c>
      <c r="K221" s="11"/>
      <c r="L221" s="11"/>
      <c r="M221" s="11"/>
    </row>
    <row r="222" spans="1:13" x14ac:dyDescent="0.25">
      <c r="A222" s="11"/>
      <c r="B222" s="11"/>
      <c r="C222" s="11"/>
      <c r="D222" s="30"/>
      <c r="E222" s="10" t="s">
        <v>191</v>
      </c>
      <c r="F222" s="14">
        <v>1</v>
      </c>
      <c r="G222" s="15">
        <v>1.2</v>
      </c>
      <c r="H222" s="15">
        <v>0</v>
      </c>
      <c r="I222" s="15">
        <v>0</v>
      </c>
      <c r="J222" s="12">
        <f>OR(F222&lt;&gt;0,G222&lt;&gt;0,H222&lt;&gt;0,I222&lt;&gt;0)*(F222 + (F222 = 0))*(G222 + (G222 = 0))*(H222 + (H222 = 0))*(I222 + (I222 = 0))</f>
        <v>1.2</v>
      </c>
      <c r="K222" s="11"/>
      <c r="L222" s="11"/>
      <c r="M222" s="11"/>
    </row>
    <row r="223" spans="1:13" x14ac:dyDescent="0.25">
      <c r="A223" s="11"/>
      <c r="B223" s="11"/>
      <c r="C223" s="11"/>
      <c r="D223" s="30"/>
      <c r="E223" s="10" t="s">
        <v>192</v>
      </c>
      <c r="F223" s="14">
        <v>30</v>
      </c>
      <c r="G223" s="15">
        <v>1.2</v>
      </c>
      <c r="H223" s="15">
        <v>0</v>
      </c>
      <c r="I223" s="15">
        <v>0</v>
      </c>
      <c r="J223" s="12">
        <f>OR(F223&lt;&gt;0,G223&lt;&gt;0,H223&lt;&gt;0,I223&lt;&gt;0)*(F223 + (F223 = 0))*(G223 + (G223 = 0))*(H223 + (H223 = 0))*(I223 + (I223 = 0))</f>
        <v>36</v>
      </c>
      <c r="K223" s="11"/>
      <c r="L223" s="11"/>
      <c r="M223" s="11"/>
    </row>
    <row r="224" spans="1:13" x14ac:dyDescent="0.25">
      <c r="A224" s="11"/>
      <c r="B224" s="11"/>
      <c r="C224" s="11"/>
      <c r="D224" s="30"/>
      <c r="E224" s="10" t="s">
        <v>193</v>
      </c>
      <c r="F224" s="14">
        <v>25</v>
      </c>
      <c r="G224" s="15">
        <v>1.2</v>
      </c>
      <c r="H224" s="15">
        <v>0</v>
      </c>
      <c r="I224" s="15">
        <v>0</v>
      </c>
      <c r="J224" s="12">
        <f>OR(F224&lt;&gt;0,G224&lt;&gt;0,H224&lt;&gt;0,I224&lt;&gt;0)*(F224 + (F224 = 0))*(G224 + (G224 = 0))*(H224 + (H224 = 0))*(I224 + (I224 = 0))</f>
        <v>30</v>
      </c>
      <c r="K224" s="11"/>
      <c r="L224" s="11"/>
      <c r="M224" s="11"/>
    </row>
    <row r="225" spans="1:13" x14ac:dyDescent="0.25">
      <c r="A225" s="11"/>
      <c r="B225" s="11"/>
      <c r="C225" s="11"/>
      <c r="D225" s="30"/>
      <c r="E225" s="10" t="s">
        <v>191</v>
      </c>
      <c r="F225" s="14">
        <v>1</v>
      </c>
      <c r="G225" s="15">
        <v>1.2</v>
      </c>
      <c r="H225" s="15">
        <v>0</v>
      </c>
      <c r="I225" s="15">
        <v>0</v>
      </c>
      <c r="J225" s="12">
        <f>OR(F225&lt;&gt;0,G225&lt;&gt;0,H225&lt;&gt;0,I225&lt;&gt;0)*(F225 + (F225 = 0))*(G225 + (G225 = 0))*(H225 + (H225 = 0))*(I225 + (I225 = 0))</f>
        <v>1.2</v>
      </c>
      <c r="K225" s="11"/>
      <c r="L225" s="11"/>
      <c r="M225" s="11"/>
    </row>
    <row r="226" spans="1:13" x14ac:dyDescent="0.25">
      <c r="A226" s="11"/>
      <c r="B226" s="11"/>
      <c r="C226" s="11"/>
      <c r="D226" s="30"/>
      <c r="E226" s="10" t="s">
        <v>194</v>
      </c>
      <c r="F226" s="14">
        <v>30</v>
      </c>
      <c r="G226" s="15">
        <v>1.2</v>
      </c>
      <c r="H226" s="15">
        <v>0</v>
      </c>
      <c r="I226" s="15">
        <v>0</v>
      </c>
      <c r="J226" s="12">
        <f>OR(F226&lt;&gt;0,G226&lt;&gt;0,H226&lt;&gt;0,I226&lt;&gt;0)*(F226 + (F226 = 0))*(G226 + (G226 = 0))*(H226 + (H226 = 0))*(I226 + (I226 = 0))</f>
        <v>36</v>
      </c>
      <c r="K226" s="11"/>
      <c r="L226" s="11"/>
      <c r="M226" s="11"/>
    </row>
    <row r="227" spans="1:13" x14ac:dyDescent="0.25">
      <c r="A227" s="11"/>
      <c r="B227" s="11"/>
      <c r="C227" s="11"/>
      <c r="D227" s="30"/>
      <c r="E227" s="10" t="s">
        <v>195</v>
      </c>
      <c r="F227" s="14">
        <v>30</v>
      </c>
      <c r="G227" s="15">
        <v>1.2</v>
      </c>
      <c r="H227" s="15">
        <v>0</v>
      </c>
      <c r="I227" s="15">
        <v>0</v>
      </c>
      <c r="J227" s="12">
        <f>OR(F227&lt;&gt;0,G227&lt;&gt;0,H227&lt;&gt;0,I227&lt;&gt;0)*(F227 + (F227 = 0))*(G227 + (G227 = 0))*(H227 + (H227 = 0))*(I227 + (I227 = 0))</f>
        <v>36</v>
      </c>
      <c r="K227" s="11"/>
      <c r="L227" s="11"/>
      <c r="M227" s="11"/>
    </row>
    <row r="228" spans="1:13" x14ac:dyDescent="0.25">
      <c r="A228" s="11"/>
      <c r="B228" s="11"/>
      <c r="C228" s="11"/>
      <c r="D228" s="30"/>
      <c r="E228" s="10" t="s">
        <v>196</v>
      </c>
      <c r="F228" s="14">
        <v>25</v>
      </c>
      <c r="G228" s="15">
        <v>1.2</v>
      </c>
      <c r="H228" s="15">
        <v>0</v>
      </c>
      <c r="I228" s="15">
        <v>0</v>
      </c>
      <c r="J228" s="12">
        <f>OR(F228&lt;&gt;0,G228&lt;&gt;0,H228&lt;&gt;0,I228&lt;&gt;0)*(F228 + (F228 = 0))*(G228 + (G228 = 0))*(H228 + (H228 = 0))*(I228 + (I228 = 0))</f>
        <v>30</v>
      </c>
      <c r="K228" s="11"/>
      <c r="L228" s="11"/>
      <c r="M228" s="11"/>
    </row>
    <row r="229" spans="1:13" x14ac:dyDescent="0.25">
      <c r="A229" s="11"/>
      <c r="B229" s="11"/>
      <c r="C229" s="11"/>
      <c r="D229" s="30"/>
      <c r="E229" s="10" t="s">
        <v>197</v>
      </c>
      <c r="F229" s="14">
        <v>25</v>
      </c>
      <c r="G229" s="15">
        <v>1.2</v>
      </c>
      <c r="H229" s="15">
        <v>0</v>
      </c>
      <c r="I229" s="15">
        <v>0</v>
      </c>
      <c r="J229" s="12">
        <f>OR(F229&lt;&gt;0,G229&lt;&gt;0,H229&lt;&gt;0,I229&lt;&gt;0)*(F229 + (F229 = 0))*(G229 + (G229 = 0))*(H229 + (H229 = 0))*(I229 + (I229 = 0))</f>
        <v>30</v>
      </c>
      <c r="K229" s="11"/>
      <c r="L229" s="11"/>
      <c r="M229" s="11"/>
    </row>
    <row r="230" spans="1:13" x14ac:dyDescent="0.25">
      <c r="A230" s="11"/>
      <c r="B230" s="11"/>
      <c r="C230" s="11"/>
      <c r="D230" s="30"/>
      <c r="E230" s="10" t="s">
        <v>198</v>
      </c>
      <c r="F230" s="14">
        <v>30</v>
      </c>
      <c r="G230" s="15">
        <v>1.2</v>
      </c>
      <c r="H230" s="15">
        <v>0</v>
      </c>
      <c r="I230" s="15">
        <v>0</v>
      </c>
      <c r="J230" s="12">
        <f>OR(F230&lt;&gt;0,G230&lt;&gt;0,H230&lt;&gt;0,I230&lt;&gt;0)*(F230 + (F230 = 0))*(G230 + (G230 = 0))*(H230 + (H230 = 0))*(I230 + (I230 = 0))</f>
        <v>36</v>
      </c>
      <c r="K230" s="11"/>
      <c r="L230" s="11"/>
      <c r="M230" s="11"/>
    </row>
    <row r="231" spans="1:13" x14ac:dyDescent="0.25">
      <c r="A231" s="11"/>
      <c r="B231" s="11"/>
      <c r="C231" s="11"/>
      <c r="D231" s="30"/>
      <c r="E231" s="10" t="s">
        <v>199</v>
      </c>
      <c r="F231" s="14">
        <v>120</v>
      </c>
      <c r="G231" s="15">
        <v>1.2</v>
      </c>
      <c r="H231" s="15">
        <v>0</v>
      </c>
      <c r="I231" s="15">
        <v>0</v>
      </c>
      <c r="J231" s="12">
        <f>OR(F231&lt;&gt;0,G231&lt;&gt;0,H231&lt;&gt;0,I231&lt;&gt;0)*(F231 + (F231 = 0))*(G231 + (G231 = 0))*(H231 + (H231 = 0))*(I231 + (I231 = 0))</f>
        <v>144</v>
      </c>
      <c r="K231" s="11"/>
      <c r="L231" s="11"/>
      <c r="M231" s="11"/>
    </row>
    <row r="232" spans="1:13" x14ac:dyDescent="0.25">
      <c r="A232" s="11"/>
      <c r="B232" s="11"/>
      <c r="C232" s="11"/>
      <c r="D232" s="30"/>
      <c r="E232" s="10" t="s">
        <v>200</v>
      </c>
      <c r="F232" s="14">
        <v>120</v>
      </c>
      <c r="G232" s="15">
        <v>1.2</v>
      </c>
      <c r="H232" s="15">
        <v>0</v>
      </c>
      <c r="I232" s="15">
        <v>0</v>
      </c>
      <c r="J232" s="12">
        <f>OR(F232&lt;&gt;0,G232&lt;&gt;0,H232&lt;&gt;0,I232&lt;&gt;0)*(F232 + (F232 = 0))*(G232 + (G232 = 0))*(H232 + (H232 = 0))*(I232 + (I232 = 0))</f>
        <v>144</v>
      </c>
      <c r="K232" s="11"/>
      <c r="L232" s="11"/>
      <c r="M232" s="11"/>
    </row>
    <row r="233" spans="1:13" x14ac:dyDescent="0.25">
      <c r="A233" s="11"/>
      <c r="B233" s="11"/>
      <c r="C233" s="11"/>
      <c r="D233" s="30"/>
      <c r="E233" s="10" t="s">
        <v>201</v>
      </c>
      <c r="F233" s="14">
        <v>120</v>
      </c>
      <c r="G233" s="15">
        <v>1.2</v>
      </c>
      <c r="H233" s="15">
        <v>0</v>
      </c>
      <c r="I233" s="15">
        <v>0</v>
      </c>
      <c r="J233" s="12">
        <f>OR(F233&lt;&gt;0,G233&lt;&gt;0,H233&lt;&gt;0,I233&lt;&gt;0)*(F233 + (F233 = 0))*(G233 + (G233 = 0))*(H233 + (H233 = 0))*(I233 + (I233 = 0))</f>
        <v>144</v>
      </c>
      <c r="K233" s="11"/>
      <c r="L233" s="11"/>
      <c r="M233" s="11"/>
    </row>
    <row r="234" spans="1:13" x14ac:dyDescent="0.25">
      <c r="A234" s="11"/>
      <c r="B234" s="11"/>
      <c r="C234" s="11"/>
      <c r="D234" s="30"/>
      <c r="E234" s="10" t="s">
        <v>202</v>
      </c>
      <c r="F234" s="14">
        <v>50</v>
      </c>
      <c r="G234" s="15">
        <v>1.2</v>
      </c>
      <c r="H234" s="15">
        <v>0</v>
      </c>
      <c r="I234" s="15">
        <v>0</v>
      </c>
      <c r="J234" s="12">
        <f>OR(F234&lt;&gt;0,G234&lt;&gt;0,H234&lt;&gt;0,I234&lt;&gt;0)*(F234 + (F234 = 0))*(G234 + (G234 = 0))*(H234 + (H234 = 0))*(I234 + (I234 = 0))</f>
        <v>60</v>
      </c>
      <c r="K234" s="11"/>
      <c r="L234" s="11"/>
      <c r="M234" s="11"/>
    </row>
    <row r="235" spans="1:13" x14ac:dyDescent="0.25">
      <c r="A235" s="11"/>
      <c r="B235" s="11"/>
      <c r="C235" s="11"/>
      <c r="D235" s="30"/>
      <c r="E235" s="10" t="s">
        <v>203</v>
      </c>
      <c r="F235" s="14">
        <v>15</v>
      </c>
      <c r="G235" s="15">
        <v>1.2</v>
      </c>
      <c r="H235" s="15">
        <v>0</v>
      </c>
      <c r="I235" s="15">
        <v>0</v>
      </c>
      <c r="J235" s="12">
        <f>OR(F235&lt;&gt;0,G235&lt;&gt;0,H235&lt;&gt;0,I235&lt;&gt;0)*(F235 + (F235 = 0))*(G235 + (G235 = 0))*(H235 + (H235 = 0))*(I235 + (I235 = 0))</f>
        <v>18</v>
      </c>
      <c r="K235" s="11"/>
      <c r="L235" s="11"/>
      <c r="M235" s="11"/>
    </row>
    <row r="236" spans="1:13" x14ac:dyDescent="0.25">
      <c r="A236" s="11"/>
      <c r="B236" s="11"/>
      <c r="C236" s="11"/>
      <c r="D236" s="30"/>
      <c r="E236" s="10" t="s">
        <v>204</v>
      </c>
      <c r="F236" s="14">
        <v>20</v>
      </c>
      <c r="G236" s="15">
        <v>1.2</v>
      </c>
      <c r="H236" s="15">
        <v>0</v>
      </c>
      <c r="I236" s="15">
        <v>0</v>
      </c>
      <c r="J236" s="12">
        <f>OR(F236&lt;&gt;0,G236&lt;&gt;0,H236&lt;&gt;0,I236&lt;&gt;0)*(F236 + (F236 = 0))*(G236 + (G236 = 0))*(H236 + (H236 = 0))*(I236 + (I236 = 0))</f>
        <v>24</v>
      </c>
      <c r="K236" s="11"/>
      <c r="L236" s="11"/>
      <c r="M236" s="11"/>
    </row>
    <row r="237" spans="1:13" x14ac:dyDescent="0.25">
      <c r="A237" s="11"/>
      <c r="B237" s="11"/>
      <c r="C237" s="11"/>
      <c r="D237" s="30"/>
      <c r="E237" s="10" t="s">
        <v>205</v>
      </c>
      <c r="F237" s="14">
        <v>50</v>
      </c>
      <c r="G237" s="15">
        <v>1.2</v>
      </c>
      <c r="H237" s="15">
        <v>0</v>
      </c>
      <c r="I237" s="15">
        <v>0</v>
      </c>
      <c r="J237" s="12">
        <f>OR(F237&lt;&gt;0,G237&lt;&gt;0,H237&lt;&gt;0,I237&lt;&gt;0)*(F237 + (F237 = 0))*(G237 + (G237 = 0))*(H237 + (H237 = 0))*(I237 + (I237 = 0))</f>
        <v>60</v>
      </c>
      <c r="K237" s="11"/>
      <c r="L237" s="11"/>
      <c r="M237" s="11"/>
    </row>
    <row r="238" spans="1:13" x14ac:dyDescent="0.25">
      <c r="A238" s="11"/>
      <c r="B238" s="11"/>
      <c r="C238" s="11"/>
      <c r="D238" s="30"/>
      <c r="E238" s="10" t="s">
        <v>206</v>
      </c>
      <c r="F238" s="14">
        <v>80</v>
      </c>
      <c r="G238" s="15">
        <v>1.2</v>
      </c>
      <c r="H238" s="15">
        <v>0</v>
      </c>
      <c r="I238" s="15">
        <v>0</v>
      </c>
      <c r="J238" s="12">
        <f>OR(F238&lt;&gt;0,G238&lt;&gt;0,H238&lt;&gt;0,I238&lt;&gt;0)*(F238 + (F238 = 0))*(G238 + (G238 = 0))*(H238 + (H238 = 0))*(I238 + (I238 = 0))</f>
        <v>96</v>
      </c>
      <c r="K238" s="11"/>
      <c r="L238" s="11"/>
      <c r="M238" s="11"/>
    </row>
    <row r="239" spans="1:13" x14ac:dyDescent="0.25">
      <c r="A239" s="11"/>
      <c r="B239" s="11"/>
      <c r="C239" s="11"/>
      <c r="D239" s="30"/>
      <c r="E239" s="10" t="s">
        <v>207</v>
      </c>
      <c r="F239" s="14">
        <v>80</v>
      </c>
      <c r="G239" s="15">
        <v>1.2</v>
      </c>
      <c r="H239" s="15">
        <v>0</v>
      </c>
      <c r="I239" s="15">
        <v>0</v>
      </c>
      <c r="J239" s="12">
        <f>OR(F239&lt;&gt;0,G239&lt;&gt;0,H239&lt;&gt;0,I239&lt;&gt;0)*(F239 + (F239 = 0))*(G239 + (G239 = 0))*(H239 + (H239 = 0))*(I239 + (I239 = 0))</f>
        <v>96</v>
      </c>
      <c r="K239" s="11"/>
      <c r="L239" s="11"/>
      <c r="M239" s="11"/>
    </row>
    <row r="240" spans="1:13" x14ac:dyDescent="0.25">
      <c r="A240" s="11"/>
      <c r="B240" s="11"/>
      <c r="C240" s="11"/>
      <c r="D240" s="30"/>
      <c r="E240" s="10" t="s">
        <v>208</v>
      </c>
      <c r="F240" s="14">
        <v>20</v>
      </c>
      <c r="G240" s="15">
        <v>1.2</v>
      </c>
      <c r="H240" s="15">
        <v>0</v>
      </c>
      <c r="I240" s="15">
        <v>0</v>
      </c>
      <c r="J240" s="12">
        <f>OR(F240&lt;&gt;0,G240&lt;&gt;0,H240&lt;&gt;0,I240&lt;&gt;0)*(F240 + (F240 = 0))*(G240 + (G240 = 0))*(H240 + (H240 = 0))*(I240 + (I240 = 0))</f>
        <v>24</v>
      </c>
      <c r="K240" s="11"/>
      <c r="L240" s="11"/>
      <c r="M240" s="11"/>
    </row>
    <row r="241" spans="1:13" x14ac:dyDescent="0.25">
      <c r="A241" s="11"/>
      <c r="B241" s="11"/>
      <c r="C241" s="11"/>
      <c r="D241" s="30"/>
      <c r="E241" s="10" t="s">
        <v>209</v>
      </c>
      <c r="F241" s="14">
        <v>30</v>
      </c>
      <c r="G241" s="15">
        <v>1.2</v>
      </c>
      <c r="H241" s="15">
        <v>0</v>
      </c>
      <c r="I241" s="15">
        <v>0</v>
      </c>
      <c r="J241" s="12">
        <f>OR(F241&lt;&gt;0,G241&lt;&gt;0,H241&lt;&gt;0,I241&lt;&gt;0)*(F241 + (F241 = 0))*(G241 + (G241 = 0))*(H241 + (H241 = 0))*(I241 + (I241 = 0))</f>
        <v>36</v>
      </c>
      <c r="K241" s="11"/>
      <c r="L241" s="11"/>
      <c r="M241" s="11"/>
    </row>
    <row r="242" spans="1:13" x14ac:dyDescent="0.25">
      <c r="A242" s="11"/>
      <c r="B242" s="11"/>
      <c r="C242" s="11"/>
      <c r="D242" s="30"/>
      <c r="E242" s="10" t="s">
        <v>210</v>
      </c>
      <c r="F242" s="14">
        <v>50</v>
      </c>
      <c r="G242" s="15">
        <v>1.2</v>
      </c>
      <c r="H242" s="15">
        <v>0</v>
      </c>
      <c r="I242" s="15">
        <v>0</v>
      </c>
      <c r="J242" s="12">
        <f>OR(F242&lt;&gt;0,G242&lt;&gt;0,H242&lt;&gt;0,I242&lt;&gt;0)*(F242 + (F242 = 0))*(G242 + (G242 = 0))*(H242 + (H242 = 0))*(I242 + (I242 = 0))</f>
        <v>60</v>
      </c>
      <c r="K242" s="11"/>
      <c r="L242" s="11"/>
      <c r="M242" s="11"/>
    </row>
    <row r="243" spans="1:13" x14ac:dyDescent="0.25">
      <c r="A243" s="11"/>
      <c r="B243" s="11"/>
      <c r="C243" s="11"/>
      <c r="D243" s="30"/>
      <c r="E243" s="10" t="s">
        <v>211</v>
      </c>
      <c r="F243" s="14">
        <v>50</v>
      </c>
      <c r="G243" s="15">
        <v>1.2</v>
      </c>
      <c r="H243" s="15">
        <v>0</v>
      </c>
      <c r="I243" s="15">
        <v>0</v>
      </c>
      <c r="J243" s="12">
        <f>OR(F243&lt;&gt;0,G243&lt;&gt;0,H243&lt;&gt;0,I243&lt;&gt;0)*(F243 + (F243 = 0))*(G243 + (G243 = 0))*(H243 + (H243 = 0))*(I243 + (I243 = 0))</f>
        <v>60</v>
      </c>
      <c r="K243" s="11"/>
      <c r="L243" s="11"/>
      <c r="M243" s="11"/>
    </row>
    <row r="244" spans="1:13" x14ac:dyDescent="0.25">
      <c r="A244" s="11"/>
      <c r="B244" s="11"/>
      <c r="C244" s="11"/>
      <c r="D244" s="30"/>
      <c r="E244" s="10" t="s">
        <v>192</v>
      </c>
      <c r="F244" s="14">
        <v>105</v>
      </c>
      <c r="G244" s="15">
        <v>1.2</v>
      </c>
      <c r="H244" s="15">
        <v>0</v>
      </c>
      <c r="I244" s="15">
        <v>0</v>
      </c>
      <c r="J244" s="12">
        <f>OR(F244&lt;&gt;0,G244&lt;&gt;0,H244&lt;&gt;0,I244&lt;&gt;0)*(F244 + (F244 = 0))*(G244 + (G244 = 0))*(H244 + (H244 = 0))*(I244 + (I244 = 0))</f>
        <v>126</v>
      </c>
      <c r="K244" s="11"/>
      <c r="L244" s="11"/>
      <c r="M244" s="11"/>
    </row>
    <row r="245" spans="1:13" x14ac:dyDescent="0.25">
      <c r="A245" s="11"/>
      <c r="B245" s="11"/>
      <c r="C245" s="11"/>
      <c r="D245" s="30"/>
      <c r="E245" s="10" t="s">
        <v>212</v>
      </c>
      <c r="F245" s="14">
        <v>114</v>
      </c>
      <c r="G245" s="15">
        <v>1.2</v>
      </c>
      <c r="H245" s="15">
        <v>0</v>
      </c>
      <c r="I245" s="15">
        <v>0</v>
      </c>
      <c r="J245" s="12">
        <f>OR(F245&lt;&gt;0,G245&lt;&gt;0,H245&lt;&gt;0,I245&lt;&gt;0)*(F245 + (F245 = 0))*(G245 + (G245 = 0))*(H245 + (H245 = 0))*(I245 + (I245 = 0))</f>
        <v>136.80000000000001</v>
      </c>
      <c r="K245" s="11"/>
      <c r="L245" s="11"/>
      <c r="M245" s="11"/>
    </row>
    <row r="246" spans="1:13" x14ac:dyDescent="0.25">
      <c r="A246" s="11"/>
      <c r="B246" s="11"/>
      <c r="C246" s="11"/>
      <c r="D246" s="30"/>
      <c r="E246" s="10" t="s">
        <v>213</v>
      </c>
      <c r="F246" s="14">
        <v>30</v>
      </c>
      <c r="G246" s="15">
        <v>1.2</v>
      </c>
      <c r="H246" s="15">
        <v>0</v>
      </c>
      <c r="I246" s="15">
        <v>0</v>
      </c>
      <c r="J246" s="12">
        <f>OR(F246&lt;&gt;0,G246&lt;&gt;0,H246&lt;&gt;0,I246&lt;&gt;0)*(F246 + (F246 = 0))*(G246 + (G246 = 0))*(H246 + (H246 = 0))*(I246 + (I246 = 0))</f>
        <v>36</v>
      </c>
      <c r="K246" s="11"/>
      <c r="L246" s="11"/>
      <c r="M246" s="11"/>
    </row>
    <row r="247" spans="1:13" x14ac:dyDescent="0.25">
      <c r="A247" s="11"/>
      <c r="B247" s="11"/>
      <c r="C247" s="11"/>
      <c r="D247" s="30"/>
      <c r="E247" s="10" t="s">
        <v>191</v>
      </c>
      <c r="F247" s="14">
        <v>1</v>
      </c>
      <c r="G247" s="15">
        <v>1.2</v>
      </c>
      <c r="H247" s="15">
        <v>0</v>
      </c>
      <c r="I247" s="15">
        <v>0</v>
      </c>
      <c r="J247" s="12">
        <f>OR(F247&lt;&gt;0,G247&lt;&gt;0,H247&lt;&gt;0,I247&lt;&gt;0)*(F247 + (F247 = 0))*(G247 + (G247 = 0))*(H247 + (H247 = 0))*(I247 + (I247 = 0))</f>
        <v>1.2</v>
      </c>
      <c r="K247" s="11"/>
      <c r="L247" s="11"/>
      <c r="M247" s="11"/>
    </row>
    <row r="248" spans="1:13" x14ac:dyDescent="0.25">
      <c r="A248" s="11"/>
      <c r="B248" s="11"/>
      <c r="C248" s="11"/>
      <c r="D248" s="30"/>
      <c r="E248" s="10" t="s">
        <v>191</v>
      </c>
      <c r="F248" s="14">
        <v>1</v>
      </c>
      <c r="G248" s="15">
        <v>1.2</v>
      </c>
      <c r="H248" s="15">
        <v>0</v>
      </c>
      <c r="I248" s="15">
        <v>0</v>
      </c>
      <c r="J248" s="12">
        <f>OR(F248&lt;&gt;0,G248&lt;&gt;0,H248&lt;&gt;0,I248&lt;&gt;0)*(F248 + (F248 = 0))*(G248 + (G248 = 0))*(H248 + (H248 = 0))*(I248 + (I248 = 0))</f>
        <v>1.2</v>
      </c>
      <c r="K248" s="11"/>
      <c r="L248" s="11"/>
      <c r="M248" s="11"/>
    </row>
    <row r="249" spans="1:13" x14ac:dyDescent="0.25">
      <c r="A249" s="11"/>
      <c r="B249" s="11"/>
      <c r="C249" s="11"/>
      <c r="D249" s="30"/>
      <c r="E249" s="10" t="s">
        <v>191</v>
      </c>
      <c r="F249" s="14">
        <v>1</v>
      </c>
      <c r="G249" s="15">
        <v>1.2</v>
      </c>
      <c r="H249" s="15">
        <v>0</v>
      </c>
      <c r="I249" s="15">
        <v>0</v>
      </c>
      <c r="J249" s="12">
        <f>OR(F249&lt;&gt;0,G249&lt;&gt;0,H249&lt;&gt;0,I249&lt;&gt;0)*(F249 + (F249 = 0))*(G249 + (G249 = 0))*(H249 + (H249 = 0))*(I249 + (I249 = 0))</f>
        <v>1.2</v>
      </c>
      <c r="K249" s="11"/>
      <c r="L249" s="11"/>
      <c r="M249" s="11"/>
    </row>
    <row r="250" spans="1:13" x14ac:dyDescent="0.25">
      <c r="A250" s="11"/>
      <c r="B250" s="11"/>
      <c r="C250" s="11"/>
      <c r="D250" s="30"/>
      <c r="E250" s="10" t="s">
        <v>155</v>
      </c>
      <c r="F250" s="14">
        <v>25</v>
      </c>
      <c r="G250" s="15">
        <v>1.2</v>
      </c>
      <c r="H250" s="15">
        <v>0</v>
      </c>
      <c r="I250" s="15">
        <v>0</v>
      </c>
      <c r="J250" s="12">
        <f>OR(F250&lt;&gt;0,G250&lt;&gt;0,H250&lt;&gt;0,I250&lt;&gt;0)*(F250 + (F250 = 0))*(G250 + (G250 = 0))*(H250 + (H250 = 0))*(I250 + (I250 = 0))</f>
        <v>30</v>
      </c>
      <c r="K250" s="11"/>
      <c r="L250" s="11"/>
      <c r="M250" s="11"/>
    </row>
    <row r="251" spans="1:13" x14ac:dyDescent="0.25">
      <c r="A251" s="11"/>
      <c r="B251" s="11"/>
      <c r="C251" s="11"/>
      <c r="D251" s="30"/>
      <c r="E251" s="10" t="s">
        <v>214</v>
      </c>
      <c r="F251" s="14">
        <v>25</v>
      </c>
      <c r="G251" s="15">
        <v>1.2</v>
      </c>
      <c r="H251" s="15">
        <v>0</v>
      </c>
      <c r="I251" s="15">
        <v>0</v>
      </c>
      <c r="J251" s="12">
        <f>OR(F251&lt;&gt;0,G251&lt;&gt;0,H251&lt;&gt;0,I251&lt;&gt;0)*(F251 + (F251 = 0))*(G251 + (G251 = 0))*(H251 + (H251 = 0))*(I251 + (I251 = 0))</f>
        <v>30</v>
      </c>
      <c r="K251" s="11"/>
      <c r="L251" s="11"/>
      <c r="M251" s="11"/>
    </row>
    <row r="252" spans="1:13" x14ac:dyDescent="0.25">
      <c r="A252" s="11"/>
      <c r="B252" s="11"/>
      <c r="C252" s="11"/>
      <c r="D252" s="30"/>
      <c r="E252" s="10" t="s">
        <v>215</v>
      </c>
      <c r="F252" s="14">
        <v>25</v>
      </c>
      <c r="G252" s="15">
        <v>1.2</v>
      </c>
      <c r="H252" s="15">
        <v>0</v>
      </c>
      <c r="I252" s="15">
        <v>0</v>
      </c>
      <c r="J252" s="12">
        <f>OR(F252&lt;&gt;0,G252&lt;&gt;0,H252&lt;&gt;0,I252&lt;&gt;0)*(F252 + (F252 = 0))*(G252 + (G252 = 0))*(H252 + (H252 = 0))*(I252 + (I252 = 0))</f>
        <v>30</v>
      </c>
      <c r="K252" s="11"/>
      <c r="L252" s="11"/>
      <c r="M252" s="11"/>
    </row>
    <row r="253" spans="1:13" x14ac:dyDescent="0.25">
      <c r="A253" s="11"/>
      <c r="B253" s="11"/>
      <c r="C253" s="11"/>
      <c r="D253" s="30"/>
      <c r="E253" s="10" t="s">
        <v>216</v>
      </c>
      <c r="F253" s="14">
        <v>25</v>
      </c>
      <c r="G253" s="15">
        <v>1.2</v>
      </c>
      <c r="H253" s="15">
        <v>0</v>
      </c>
      <c r="I253" s="15">
        <v>0</v>
      </c>
      <c r="J253" s="12">
        <f>OR(F253&lt;&gt;0,G253&lt;&gt;0,H253&lt;&gt;0,I253&lt;&gt;0)*(F253 + (F253 = 0))*(G253 + (G253 = 0))*(H253 + (H253 = 0))*(I253 + (I253 = 0))</f>
        <v>30</v>
      </c>
      <c r="K253" s="11"/>
      <c r="L253" s="11"/>
      <c r="M253" s="11"/>
    </row>
    <row r="254" spans="1:13" x14ac:dyDescent="0.25">
      <c r="A254" s="11"/>
      <c r="B254" s="11"/>
      <c r="C254" s="11"/>
      <c r="D254" s="30"/>
      <c r="E254" s="10" t="s">
        <v>217</v>
      </c>
      <c r="F254" s="14">
        <v>30</v>
      </c>
      <c r="G254" s="15">
        <v>1.2</v>
      </c>
      <c r="H254" s="15">
        <v>0</v>
      </c>
      <c r="I254" s="15">
        <v>0</v>
      </c>
      <c r="J254" s="12">
        <f>OR(F254&lt;&gt;0,G254&lt;&gt;0,H254&lt;&gt;0,I254&lt;&gt;0)*(F254 + (F254 = 0))*(G254 + (G254 = 0))*(H254 + (H254 = 0))*(I254 + (I254 = 0))</f>
        <v>36</v>
      </c>
      <c r="K254" s="11"/>
      <c r="L254" s="11"/>
      <c r="M254" s="11"/>
    </row>
    <row r="255" spans="1:13" x14ac:dyDescent="0.25">
      <c r="A255" s="11"/>
      <c r="B255" s="11"/>
      <c r="C255" s="11"/>
      <c r="D255" s="30"/>
      <c r="E255" s="10" t="s">
        <v>218</v>
      </c>
      <c r="F255" s="14">
        <v>30</v>
      </c>
      <c r="G255" s="15">
        <v>1.2</v>
      </c>
      <c r="H255" s="15">
        <v>0</v>
      </c>
      <c r="I255" s="15">
        <v>0</v>
      </c>
      <c r="J255" s="12">
        <f>OR(F255&lt;&gt;0,G255&lt;&gt;0,H255&lt;&gt;0,I255&lt;&gt;0)*(F255 + (F255 = 0))*(G255 + (G255 = 0))*(H255 + (H255 = 0))*(I255 + (I255 = 0))</f>
        <v>36</v>
      </c>
      <c r="K255" s="11"/>
      <c r="L255" s="11"/>
      <c r="M255" s="11"/>
    </row>
    <row r="256" spans="1:13" x14ac:dyDescent="0.25">
      <c r="A256" s="11"/>
      <c r="B256" s="11"/>
      <c r="C256" s="11"/>
      <c r="D256" s="30"/>
      <c r="E256" s="10" t="s">
        <v>219</v>
      </c>
      <c r="F256" s="14">
        <v>60</v>
      </c>
      <c r="G256" s="15">
        <v>1.2</v>
      </c>
      <c r="H256" s="15">
        <v>0</v>
      </c>
      <c r="I256" s="15">
        <v>0</v>
      </c>
      <c r="J256" s="12">
        <f>OR(F256&lt;&gt;0,G256&lt;&gt;0,H256&lt;&gt;0,I256&lt;&gt;0)*(F256 + (F256 = 0))*(G256 + (G256 = 0))*(H256 + (H256 = 0))*(I256 + (I256 = 0))</f>
        <v>72</v>
      </c>
      <c r="K256" s="11"/>
      <c r="L256" s="11"/>
      <c r="M256" s="11"/>
    </row>
    <row r="257" spans="1:13" x14ac:dyDescent="0.25">
      <c r="A257" s="11"/>
      <c r="B257" s="11"/>
      <c r="C257" s="11"/>
      <c r="D257" s="30"/>
      <c r="E257" s="10" t="s">
        <v>220</v>
      </c>
      <c r="F257" s="14">
        <v>60</v>
      </c>
      <c r="G257" s="15">
        <v>1.2</v>
      </c>
      <c r="H257" s="15">
        <v>0</v>
      </c>
      <c r="I257" s="15">
        <v>0</v>
      </c>
      <c r="J257" s="12">
        <f>OR(F257&lt;&gt;0,G257&lt;&gt;0,H257&lt;&gt;0,I257&lt;&gt;0)*(F257 + (F257 = 0))*(G257 + (G257 = 0))*(H257 + (H257 = 0))*(I257 + (I257 = 0))</f>
        <v>72</v>
      </c>
      <c r="K257" s="11"/>
      <c r="L257" s="11"/>
      <c r="M257" s="11"/>
    </row>
    <row r="258" spans="1:13" x14ac:dyDescent="0.25">
      <c r="A258" s="11"/>
      <c r="B258" s="11"/>
      <c r="C258" s="11"/>
      <c r="D258" s="30"/>
      <c r="E258" s="10" t="s">
        <v>191</v>
      </c>
      <c r="F258" s="14">
        <v>1</v>
      </c>
      <c r="G258" s="15">
        <v>1.2</v>
      </c>
      <c r="H258" s="15">
        <v>0</v>
      </c>
      <c r="I258" s="15">
        <v>0</v>
      </c>
      <c r="J258" s="12">
        <f>OR(F258&lt;&gt;0,G258&lt;&gt;0,H258&lt;&gt;0,I258&lt;&gt;0)*(F258 + (F258 = 0))*(G258 + (G258 = 0))*(H258 + (H258 = 0))*(I258 + (I258 = 0))</f>
        <v>1.2</v>
      </c>
      <c r="K258" s="11"/>
      <c r="L258" s="11"/>
      <c r="M258" s="11"/>
    </row>
    <row r="259" spans="1:13" x14ac:dyDescent="0.25">
      <c r="A259" s="11"/>
      <c r="B259" s="11"/>
      <c r="C259" s="11"/>
      <c r="D259" s="30"/>
      <c r="E259" s="10" t="s">
        <v>191</v>
      </c>
      <c r="F259" s="14">
        <v>1</v>
      </c>
      <c r="G259" s="15">
        <v>1.2</v>
      </c>
      <c r="H259" s="15">
        <v>0</v>
      </c>
      <c r="I259" s="15">
        <v>0</v>
      </c>
      <c r="J259" s="12">
        <f>OR(F259&lt;&gt;0,G259&lt;&gt;0,H259&lt;&gt;0,I259&lt;&gt;0)*(F259 + (F259 = 0))*(G259 + (G259 = 0))*(H259 + (H259 = 0))*(I259 + (I259 = 0))</f>
        <v>1.2</v>
      </c>
      <c r="K259" s="11"/>
      <c r="L259" s="11"/>
      <c r="M259" s="11"/>
    </row>
    <row r="260" spans="1:13" x14ac:dyDescent="0.25">
      <c r="A260" s="11"/>
      <c r="B260" s="11"/>
      <c r="C260" s="11"/>
      <c r="D260" s="30"/>
      <c r="E260" s="10" t="s">
        <v>221</v>
      </c>
      <c r="F260" s="14">
        <v>20</v>
      </c>
      <c r="G260" s="15">
        <v>1.2</v>
      </c>
      <c r="H260" s="15">
        <v>0</v>
      </c>
      <c r="I260" s="15">
        <v>0</v>
      </c>
      <c r="J260" s="12">
        <f>OR(F260&lt;&gt;0,G260&lt;&gt;0,H260&lt;&gt;0,I260&lt;&gt;0)*(F260 + (F260 = 0))*(G260 + (G260 = 0))*(H260 + (H260 = 0))*(I260 + (I260 = 0))</f>
        <v>24</v>
      </c>
      <c r="K260" s="11"/>
      <c r="L260" s="11"/>
      <c r="M260" s="11"/>
    </row>
    <row r="261" spans="1:13" x14ac:dyDescent="0.25">
      <c r="A261" s="11"/>
      <c r="B261" s="11"/>
      <c r="C261" s="11"/>
      <c r="D261" s="30"/>
      <c r="E261" s="10" t="s">
        <v>222</v>
      </c>
      <c r="F261" s="14">
        <v>20</v>
      </c>
      <c r="G261" s="15">
        <v>1.2</v>
      </c>
      <c r="H261" s="15">
        <v>0</v>
      </c>
      <c r="I261" s="15">
        <v>0</v>
      </c>
      <c r="J261" s="12">
        <f>OR(F261&lt;&gt;0,G261&lt;&gt;0,H261&lt;&gt;0,I261&lt;&gt;0)*(F261 + (F261 = 0))*(G261 + (G261 = 0))*(H261 + (H261 = 0))*(I261 + (I261 = 0))</f>
        <v>24</v>
      </c>
      <c r="K261" s="11"/>
      <c r="L261" s="11"/>
      <c r="M261" s="11"/>
    </row>
    <row r="262" spans="1:13" x14ac:dyDescent="0.25">
      <c r="A262" s="11"/>
      <c r="B262" s="11"/>
      <c r="C262" s="11"/>
      <c r="D262" s="30"/>
      <c r="E262" s="10" t="s">
        <v>223</v>
      </c>
      <c r="F262" s="14">
        <v>15</v>
      </c>
      <c r="G262" s="15">
        <v>1.2</v>
      </c>
      <c r="H262" s="15">
        <v>0</v>
      </c>
      <c r="I262" s="15">
        <v>0</v>
      </c>
      <c r="J262" s="12">
        <f>OR(F262&lt;&gt;0,G262&lt;&gt;0,H262&lt;&gt;0,I262&lt;&gt;0)*(F262 + (F262 = 0))*(G262 + (G262 = 0))*(H262 + (H262 = 0))*(I262 + (I262 = 0))</f>
        <v>18</v>
      </c>
      <c r="K262" s="11"/>
      <c r="L262" s="11"/>
      <c r="M262" s="11"/>
    </row>
    <row r="263" spans="1:13" x14ac:dyDescent="0.25">
      <c r="A263" s="11"/>
      <c r="B263" s="11"/>
      <c r="C263" s="11"/>
      <c r="D263" s="30"/>
      <c r="E263" s="10" t="s">
        <v>224</v>
      </c>
      <c r="F263" s="14">
        <v>15</v>
      </c>
      <c r="G263" s="15">
        <v>1.2</v>
      </c>
      <c r="H263" s="15">
        <v>0</v>
      </c>
      <c r="I263" s="15">
        <v>0</v>
      </c>
      <c r="J263" s="12">
        <f>OR(F263&lt;&gt;0,G263&lt;&gt;0,H263&lt;&gt;0,I263&lt;&gt;0)*(F263 + (F263 = 0))*(G263 + (G263 = 0))*(H263 + (H263 = 0))*(I263 + (I263 = 0))</f>
        <v>18</v>
      </c>
      <c r="K263" s="11"/>
      <c r="L263" s="11"/>
      <c r="M263" s="11"/>
    </row>
    <row r="264" spans="1:13" x14ac:dyDescent="0.25">
      <c r="A264" s="11"/>
      <c r="B264" s="11"/>
      <c r="C264" s="11"/>
      <c r="D264" s="30"/>
      <c r="E264" s="10" t="s">
        <v>225</v>
      </c>
      <c r="F264" s="14">
        <v>20</v>
      </c>
      <c r="G264" s="15">
        <v>1.2</v>
      </c>
      <c r="H264" s="15">
        <v>0</v>
      </c>
      <c r="I264" s="15">
        <v>0</v>
      </c>
      <c r="J264" s="12">
        <f>OR(F264&lt;&gt;0,G264&lt;&gt;0,H264&lt;&gt;0,I264&lt;&gt;0)*(F264 + (F264 = 0))*(G264 + (G264 = 0))*(H264 + (H264 = 0))*(I264 + (I264 = 0))</f>
        <v>24</v>
      </c>
      <c r="K264" s="11"/>
      <c r="L264" s="11"/>
      <c r="M264" s="11"/>
    </row>
    <row r="265" spans="1:13" x14ac:dyDescent="0.25">
      <c r="A265" s="11"/>
      <c r="B265" s="11"/>
      <c r="C265" s="11"/>
      <c r="D265" s="30"/>
      <c r="E265" s="10" t="s">
        <v>226</v>
      </c>
      <c r="F265" s="14">
        <v>45</v>
      </c>
      <c r="G265" s="15">
        <v>1.2</v>
      </c>
      <c r="H265" s="15">
        <v>0</v>
      </c>
      <c r="I265" s="15">
        <v>0</v>
      </c>
      <c r="J265" s="12">
        <f>OR(F265&lt;&gt;0,G265&lt;&gt;0,H265&lt;&gt;0,I265&lt;&gt;0)*(F265 + (F265 = 0))*(G265 + (G265 = 0))*(H265 + (H265 = 0))*(I265 + (I265 = 0))</f>
        <v>54</v>
      </c>
      <c r="K265" s="11"/>
      <c r="L265" s="11"/>
      <c r="M265" s="11"/>
    </row>
    <row r="266" spans="1:13" x14ac:dyDescent="0.25">
      <c r="A266" s="11"/>
      <c r="B266" s="11"/>
      <c r="C266" s="11"/>
      <c r="D266" s="30"/>
      <c r="E266" s="10" t="s">
        <v>227</v>
      </c>
      <c r="F266" s="14">
        <v>30</v>
      </c>
      <c r="G266" s="15">
        <v>1.2</v>
      </c>
      <c r="H266" s="15">
        <v>0</v>
      </c>
      <c r="I266" s="15">
        <v>0</v>
      </c>
      <c r="J266" s="12">
        <f>OR(F266&lt;&gt;0,G266&lt;&gt;0,H266&lt;&gt;0,I266&lt;&gt;0)*(F266 + (F266 = 0))*(G266 + (G266 = 0))*(H266 + (H266 = 0))*(I266 + (I266 = 0))</f>
        <v>36</v>
      </c>
      <c r="K266" s="11"/>
      <c r="L266" s="11"/>
      <c r="M266" s="11"/>
    </row>
    <row r="267" spans="1:13" x14ac:dyDescent="0.25">
      <c r="A267" s="11"/>
      <c r="B267" s="11"/>
      <c r="C267" s="11"/>
      <c r="D267" s="30"/>
      <c r="E267" s="10" t="s">
        <v>228</v>
      </c>
      <c r="F267" s="14">
        <v>30</v>
      </c>
      <c r="G267" s="15">
        <v>1.2</v>
      </c>
      <c r="H267" s="15">
        <v>0</v>
      </c>
      <c r="I267" s="15">
        <v>0</v>
      </c>
      <c r="J267" s="12">
        <f>OR(F267&lt;&gt;0,G267&lt;&gt;0,H267&lt;&gt;0,I267&lt;&gt;0)*(F267 + (F267 = 0))*(G267 + (G267 = 0))*(H267 + (H267 = 0))*(I267 + (I267 = 0))</f>
        <v>36</v>
      </c>
      <c r="K267" s="11"/>
      <c r="L267" s="11"/>
      <c r="M267" s="11"/>
    </row>
    <row r="268" spans="1:13" x14ac:dyDescent="0.25">
      <c r="A268" s="11"/>
      <c r="B268" s="11"/>
      <c r="C268" s="11"/>
      <c r="D268" s="30"/>
      <c r="E268" s="10" t="s">
        <v>229</v>
      </c>
      <c r="F268" s="14">
        <v>30</v>
      </c>
      <c r="G268" s="15">
        <v>1.2</v>
      </c>
      <c r="H268" s="15">
        <v>0</v>
      </c>
      <c r="I268" s="15">
        <v>0</v>
      </c>
      <c r="J268" s="12">
        <f>OR(F268&lt;&gt;0,G268&lt;&gt;0,H268&lt;&gt;0,I268&lt;&gt;0)*(F268 + (F268 = 0))*(G268 + (G268 = 0))*(H268 + (H268 = 0))*(I268 + (I268 = 0))</f>
        <v>36</v>
      </c>
      <c r="K268" s="11"/>
      <c r="L268" s="11"/>
      <c r="M268" s="11"/>
    </row>
    <row r="269" spans="1:13" x14ac:dyDescent="0.25">
      <c r="A269" s="11"/>
      <c r="B269" s="11"/>
      <c r="C269" s="11"/>
      <c r="D269" s="30"/>
      <c r="E269" s="10" t="s">
        <v>230</v>
      </c>
      <c r="F269" s="14">
        <v>30</v>
      </c>
      <c r="G269" s="15">
        <v>1.2</v>
      </c>
      <c r="H269" s="15">
        <v>0</v>
      </c>
      <c r="I269" s="15">
        <v>0</v>
      </c>
      <c r="J269" s="12">
        <f>OR(F269&lt;&gt;0,G269&lt;&gt;0,H269&lt;&gt;0,I269&lt;&gt;0)*(F269 + (F269 = 0))*(G269 + (G269 = 0))*(H269 + (H269 = 0))*(I269 + (I269 = 0))</f>
        <v>36</v>
      </c>
      <c r="K269" s="11"/>
      <c r="L269" s="11"/>
      <c r="M269" s="11"/>
    </row>
    <row r="270" spans="1:13" x14ac:dyDescent="0.25">
      <c r="A270" s="11"/>
      <c r="B270" s="11"/>
      <c r="C270" s="11"/>
      <c r="D270" s="30"/>
      <c r="E270" s="10" t="s">
        <v>231</v>
      </c>
      <c r="F270" s="14">
        <v>1</v>
      </c>
      <c r="G270" s="15">
        <v>1.2</v>
      </c>
      <c r="H270" s="15">
        <v>0</v>
      </c>
      <c r="I270" s="15">
        <v>0</v>
      </c>
      <c r="J270" s="12">
        <f>OR(F270&lt;&gt;0,G270&lt;&gt;0,H270&lt;&gt;0,I270&lt;&gt;0)*(F270 + (F270 = 0))*(G270 + (G270 = 0))*(H270 + (H270 = 0))*(I270 + (I270 = 0))</f>
        <v>1.2</v>
      </c>
      <c r="K270" s="11"/>
      <c r="L270" s="11"/>
      <c r="M270" s="11"/>
    </row>
    <row r="271" spans="1:13" x14ac:dyDescent="0.25">
      <c r="A271" s="11"/>
      <c r="B271" s="11"/>
      <c r="C271" s="11"/>
      <c r="D271" s="30"/>
      <c r="E271" s="10" t="s">
        <v>232</v>
      </c>
      <c r="F271" s="14">
        <v>30</v>
      </c>
      <c r="G271" s="15">
        <v>1.2</v>
      </c>
      <c r="H271" s="15">
        <v>0</v>
      </c>
      <c r="I271" s="15">
        <v>0</v>
      </c>
      <c r="J271" s="12">
        <f>OR(F271&lt;&gt;0,G271&lt;&gt;0,H271&lt;&gt;0,I271&lt;&gt;0)*(F271 + (F271 = 0))*(G271 + (G271 = 0))*(H271 + (H271 = 0))*(I271 + (I271 = 0))</f>
        <v>36</v>
      </c>
      <c r="K271" s="11"/>
      <c r="L271" s="11"/>
      <c r="M271" s="11"/>
    </row>
    <row r="272" spans="1:13" x14ac:dyDescent="0.25">
      <c r="A272" s="11"/>
      <c r="B272" s="11"/>
      <c r="C272" s="11"/>
      <c r="D272" s="30"/>
      <c r="E272" s="10" t="s">
        <v>233</v>
      </c>
      <c r="F272" s="14">
        <v>30</v>
      </c>
      <c r="G272" s="15">
        <v>1.2</v>
      </c>
      <c r="H272" s="15">
        <v>0</v>
      </c>
      <c r="I272" s="15">
        <v>0</v>
      </c>
      <c r="J272" s="12">
        <f>OR(F272&lt;&gt;0,G272&lt;&gt;0,H272&lt;&gt;0,I272&lt;&gt;0)*(F272 + (F272 = 0))*(G272 + (G272 = 0))*(H272 + (H272 = 0))*(I272 + (I272 = 0))</f>
        <v>36</v>
      </c>
      <c r="K272" s="11"/>
      <c r="L272" s="11"/>
      <c r="M272" s="11"/>
    </row>
    <row r="273" spans="1:13" x14ac:dyDescent="0.25">
      <c r="A273" s="11"/>
      <c r="B273" s="11"/>
      <c r="C273" s="11"/>
      <c r="D273" s="30"/>
      <c r="E273" s="10" t="s">
        <v>234</v>
      </c>
      <c r="F273" s="14">
        <v>15</v>
      </c>
      <c r="G273" s="15">
        <v>1.2</v>
      </c>
      <c r="H273" s="15">
        <v>0</v>
      </c>
      <c r="I273" s="15">
        <v>0</v>
      </c>
      <c r="J273" s="12">
        <f>OR(F273&lt;&gt;0,G273&lt;&gt;0,H273&lt;&gt;0,I273&lt;&gt;0)*(F273 + (F273 = 0))*(G273 + (G273 = 0))*(H273 + (H273 = 0))*(I273 + (I273 = 0))</f>
        <v>18</v>
      </c>
      <c r="K273" s="11"/>
      <c r="L273" s="11"/>
      <c r="M273" s="11"/>
    </row>
    <row r="274" spans="1:13" x14ac:dyDescent="0.25">
      <c r="A274" s="11"/>
      <c r="B274" s="11"/>
      <c r="C274" s="11"/>
      <c r="D274" s="30"/>
      <c r="E274" s="10" t="s">
        <v>191</v>
      </c>
      <c r="F274" s="14">
        <v>1</v>
      </c>
      <c r="G274" s="15">
        <v>1.2</v>
      </c>
      <c r="H274" s="15">
        <v>0</v>
      </c>
      <c r="I274" s="15">
        <v>0</v>
      </c>
      <c r="J274" s="12">
        <f>OR(F274&lt;&gt;0,G274&lt;&gt;0,H274&lt;&gt;0,I274&lt;&gt;0)*(F274 + (F274 = 0))*(G274 + (G274 = 0))*(H274 + (H274 = 0))*(I274 + (I274 = 0))</f>
        <v>1.2</v>
      </c>
      <c r="K274" s="11"/>
      <c r="L274" s="11"/>
      <c r="M274" s="11"/>
    </row>
    <row r="275" spans="1:13" x14ac:dyDescent="0.25">
      <c r="A275" s="11"/>
      <c r="B275" s="11"/>
      <c r="C275" s="11"/>
      <c r="D275" s="30"/>
      <c r="E275" s="10" t="s">
        <v>235</v>
      </c>
      <c r="F275" s="14">
        <v>105</v>
      </c>
      <c r="G275" s="15">
        <v>1.2</v>
      </c>
      <c r="H275" s="15">
        <v>0</v>
      </c>
      <c r="I275" s="15">
        <v>0</v>
      </c>
      <c r="J275" s="12">
        <f>OR(F275&lt;&gt;0,G275&lt;&gt;0,H275&lt;&gt;0,I275&lt;&gt;0)*(F275 + (F275 = 0))*(G275 + (G275 = 0))*(H275 + (H275 = 0))*(I275 + (I275 = 0))</f>
        <v>126</v>
      </c>
      <c r="K275" s="11"/>
      <c r="L275" s="11"/>
      <c r="M275" s="11"/>
    </row>
    <row r="276" spans="1:13" x14ac:dyDescent="0.25">
      <c r="A276" s="11"/>
      <c r="B276" s="11"/>
      <c r="C276" s="11"/>
      <c r="D276" s="30"/>
      <c r="E276" s="10" t="s">
        <v>236</v>
      </c>
      <c r="F276" s="14">
        <v>210</v>
      </c>
      <c r="G276" s="15">
        <v>1.2</v>
      </c>
      <c r="H276" s="15">
        <v>0</v>
      </c>
      <c r="I276" s="15">
        <v>0</v>
      </c>
      <c r="J276" s="12">
        <f>OR(F276&lt;&gt;0,G276&lt;&gt;0,H276&lt;&gt;0,I276&lt;&gt;0)*(F276 + (F276 = 0))*(G276 + (G276 = 0))*(H276 + (H276 = 0))*(I276 + (I276 = 0))</f>
        <v>252</v>
      </c>
      <c r="K276" s="11"/>
      <c r="L276" s="11"/>
      <c r="M276" s="11"/>
    </row>
    <row r="277" spans="1:13" x14ac:dyDescent="0.25">
      <c r="A277" s="11"/>
      <c r="B277" s="11"/>
      <c r="C277" s="11"/>
      <c r="D277" s="30"/>
      <c r="E277" s="10" t="s">
        <v>237</v>
      </c>
      <c r="F277" s="14">
        <v>210</v>
      </c>
      <c r="G277" s="15">
        <v>1.2</v>
      </c>
      <c r="H277" s="15">
        <v>0</v>
      </c>
      <c r="I277" s="15">
        <v>0</v>
      </c>
      <c r="J277" s="12">
        <f>OR(F277&lt;&gt;0,G277&lt;&gt;0,H277&lt;&gt;0,I277&lt;&gt;0)*(F277 + (F277 = 0))*(G277 + (G277 = 0))*(H277 + (H277 = 0))*(I277 + (I277 = 0))</f>
        <v>252</v>
      </c>
      <c r="K277" s="11"/>
      <c r="L277" s="11"/>
      <c r="M277" s="11"/>
    </row>
    <row r="278" spans="1:13" x14ac:dyDescent="0.25">
      <c r="A278" s="11"/>
      <c r="B278" s="11"/>
      <c r="C278" s="11"/>
      <c r="D278" s="30"/>
      <c r="E278" s="10" t="s">
        <v>238</v>
      </c>
      <c r="F278" s="14">
        <v>210</v>
      </c>
      <c r="G278" s="15">
        <v>1.2</v>
      </c>
      <c r="H278" s="15">
        <v>0</v>
      </c>
      <c r="I278" s="15">
        <v>0</v>
      </c>
      <c r="J278" s="12">
        <f>OR(F278&lt;&gt;0,G278&lt;&gt;0,H278&lt;&gt;0,I278&lt;&gt;0)*(F278 + (F278 = 0))*(G278 + (G278 = 0))*(H278 + (H278 = 0))*(I278 + (I278 = 0))</f>
        <v>252</v>
      </c>
      <c r="K278" s="11"/>
      <c r="L278" s="11"/>
      <c r="M278" s="11"/>
    </row>
    <row r="279" spans="1:13" x14ac:dyDescent="0.25">
      <c r="A279" s="11"/>
      <c r="B279" s="11"/>
      <c r="C279" s="11"/>
      <c r="D279" s="30"/>
      <c r="E279" s="10" t="s">
        <v>239</v>
      </c>
      <c r="F279" s="14">
        <v>15</v>
      </c>
      <c r="G279" s="15">
        <v>1.2</v>
      </c>
      <c r="H279" s="15">
        <v>0</v>
      </c>
      <c r="I279" s="15">
        <v>0</v>
      </c>
      <c r="J279" s="12">
        <f>OR(F279&lt;&gt;0,G279&lt;&gt;0,H279&lt;&gt;0,I279&lt;&gt;0)*(F279 + (F279 = 0))*(G279 + (G279 = 0))*(H279 + (H279 = 0))*(I279 + (I279 = 0))</f>
        <v>18</v>
      </c>
      <c r="K279" s="11"/>
      <c r="L279" s="11"/>
      <c r="M279" s="11"/>
    </row>
    <row r="280" spans="1:13" x14ac:dyDescent="0.25">
      <c r="A280" s="11"/>
      <c r="B280" s="11"/>
      <c r="C280" s="11"/>
      <c r="D280" s="30"/>
      <c r="E280" s="10" t="s">
        <v>240</v>
      </c>
      <c r="F280" s="14">
        <v>1</v>
      </c>
      <c r="G280" s="15">
        <v>1.2</v>
      </c>
      <c r="H280" s="15">
        <v>0</v>
      </c>
      <c r="I280" s="15">
        <v>0</v>
      </c>
      <c r="J280" s="12">
        <f>OR(F280&lt;&gt;0,G280&lt;&gt;0,H280&lt;&gt;0,I280&lt;&gt;0)*(F280 + (F280 = 0))*(G280 + (G280 = 0))*(H280 + (H280 = 0))*(I280 + (I280 = 0))</f>
        <v>1.2</v>
      </c>
      <c r="K280" s="11"/>
      <c r="L280" s="11"/>
      <c r="M280" s="11"/>
    </row>
    <row r="281" spans="1:13" x14ac:dyDescent="0.25">
      <c r="A281" s="11"/>
      <c r="B281" s="11"/>
      <c r="C281" s="11"/>
      <c r="D281" s="30"/>
      <c r="E281" s="10" t="s">
        <v>191</v>
      </c>
      <c r="F281" s="14">
        <v>1</v>
      </c>
      <c r="G281" s="15">
        <v>1.2</v>
      </c>
      <c r="H281" s="15">
        <v>0</v>
      </c>
      <c r="I281" s="15">
        <v>0</v>
      </c>
      <c r="J281" s="12">
        <f>OR(F281&lt;&gt;0,G281&lt;&gt;0,H281&lt;&gt;0,I281&lt;&gt;0)*(F281 + (F281 = 0))*(G281 + (G281 = 0))*(H281 + (H281 = 0))*(I281 + (I281 = 0))</f>
        <v>1.2</v>
      </c>
      <c r="K281" s="11"/>
      <c r="L281" s="11"/>
      <c r="M281" s="11"/>
    </row>
    <row r="282" spans="1:13" x14ac:dyDescent="0.25">
      <c r="A282" s="11"/>
      <c r="B282" s="11"/>
      <c r="C282" s="11"/>
      <c r="D282" s="30"/>
      <c r="E282" s="10" t="s">
        <v>241</v>
      </c>
      <c r="F282" s="14">
        <v>210</v>
      </c>
      <c r="G282" s="15">
        <v>1.2</v>
      </c>
      <c r="H282" s="15">
        <v>0</v>
      </c>
      <c r="I282" s="15">
        <v>0</v>
      </c>
      <c r="J282" s="12">
        <f>OR(F282&lt;&gt;0,G282&lt;&gt;0,H282&lt;&gt;0,I282&lt;&gt;0)*(F282 + (F282 = 0))*(G282 + (G282 = 0))*(H282 + (H282 = 0))*(I282 + (I282 = 0))</f>
        <v>252</v>
      </c>
      <c r="K282" s="11"/>
      <c r="L282" s="11"/>
      <c r="M282" s="11"/>
    </row>
    <row r="283" spans="1:13" x14ac:dyDescent="0.25">
      <c r="A283" s="11"/>
      <c r="B283" s="11"/>
      <c r="C283" s="11"/>
      <c r="D283" s="30"/>
      <c r="E283" s="10" t="s">
        <v>242</v>
      </c>
      <c r="F283" s="14">
        <v>210</v>
      </c>
      <c r="G283" s="15">
        <v>1.2</v>
      </c>
      <c r="H283" s="15">
        <v>0</v>
      </c>
      <c r="I283" s="15">
        <v>0</v>
      </c>
      <c r="J283" s="12">
        <f>OR(F283&lt;&gt;0,G283&lt;&gt;0,H283&lt;&gt;0,I283&lt;&gt;0)*(F283 + (F283 = 0))*(G283 + (G283 = 0))*(H283 + (H283 = 0))*(I283 + (I283 = 0))</f>
        <v>252</v>
      </c>
      <c r="K283" s="11"/>
      <c r="L283" s="11"/>
      <c r="M283" s="11"/>
    </row>
    <row r="284" spans="1:13" x14ac:dyDescent="0.25">
      <c r="A284" s="11"/>
      <c r="B284" s="11"/>
      <c r="C284" s="11"/>
      <c r="D284" s="30"/>
      <c r="E284" s="10" t="s">
        <v>243</v>
      </c>
      <c r="F284" s="14">
        <v>140</v>
      </c>
      <c r="G284" s="15">
        <v>1.2</v>
      </c>
      <c r="H284" s="15">
        <v>0</v>
      </c>
      <c r="I284" s="15">
        <v>0</v>
      </c>
      <c r="J284" s="12">
        <f>OR(F284&lt;&gt;0,G284&lt;&gt;0,H284&lt;&gt;0,I284&lt;&gt;0)*(F284 + (F284 = 0))*(G284 + (G284 = 0))*(H284 + (H284 = 0))*(I284 + (I284 = 0))</f>
        <v>168</v>
      </c>
      <c r="K284" s="11"/>
      <c r="L284" s="11"/>
      <c r="M284" s="11"/>
    </row>
    <row r="285" spans="1:13" x14ac:dyDescent="0.25">
      <c r="A285" s="11"/>
      <c r="B285" s="11"/>
      <c r="C285" s="11"/>
      <c r="D285" s="30"/>
      <c r="E285" s="10" t="s">
        <v>244</v>
      </c>
      <c r="F285" s="14">
        <v>50</v>
      </c>
      <c r="G285" s="15">
        <v>1.2</v>
      </c>
      <c r="H285" s="15">
        <v>0</v>
      </c>
      <c r="I285" s="15">
        <v>0</v>
      </c>
      <c r="J285" s="12">
        <f>OR(F285&lt;&gt;0,G285&lt;&gt;0,H285&lt;&gt;0,I285&lt;&gt;0)*(F285 + (F285 = 0))*(G285 + (G285 = 0))*(H285 + (H285 = 0))*(I285 + (I285 = 0))</f>
        <v>60</v>
      </c>
      <c r="K285" s="11"/>
      <c r="L285" s="11"/>
      <c r="M285" s="11"/>
    </row>
    <row r="286" spans="1:13" x14ac:dyDescent="0.25">
      <c r="A286" s="11"/>
      <c r="B286" s="11"/>
      <c r="C286" s="11"/>
      <c r="D286" s="30"/>
      <c r="E286" s="10" t="s">
        <v>245</v>
      </c>
      <c r="F286" s="14">
        <v>50</v>
      </c>
      <c r="G286" s="15">
        <v>1.2</v>
      </c>
      <c r="H286" s="15">
        <v>0</v>
      </c>
      <c r="I286" s="15">
        <v>0</v>
      </c>
      <c r="J286" s="12">
        <f>OR(F286&lt;&gt;0,G286&lt;&gt;0,H286&lt;&gt;0,I286&lt;&gt;0)*(F286 + (F286 = 0))*(G286 + (G286 = 0))*(H286 + (H286 = 0))*(I286 + (I286 = 0))</f>
        <v>60</v>
      </c>
      <c r="K286" s="11"/>
      <c r="L286" s="11"/>
      <c r="M286" s="11"/>
    </row>
    <row r="287" spans="1:13" x14ac:dyDescent="0.25">
      <c r="A287" s="11"/>
      <c r="B287" s="11"/>
      <c r="C287" s="11"/>
      <c r="D287" s="30"/>
      <c r="E287" s="10" t="s">
        <v>191</v>
      </c>
      <c r="F287" s="14">
        <v>1</v>
      </c>
      <c r="G287" s="15">
        <v>1.2</v>
      </c>
      <c r="H287" s="15">
        <v>0</v>
      </c>
      <c r="I287" s="15">
        <v>0</v>
      </c>
      <c r="J287" s="12">
        <f>OR(F287&lt;&gt;0,G287&lt;&gt;0,H287&lt;&gt;0,I287&lt;&gt;0)*(F287 + (F287 = 0))*(G287 + (G287 = 0))*(H287 + (H287 = 0))*(I287 + (I287 = 0))</f>
        <v>1.2</v>
      </c>
      <c r="K287" s="11"/>
      <c r="L287" s="11"/>
      <c r="M287" s="11"/>
    </row>
    <row r="288" spans="1:13" x14ac:dyDescent="0.25">
      <c r="A288" s="11"/>
      <c r="B288" s="11"/>
      <c r="C288" s="11"/>
      <c r="D288" s="30"/>
      <c r="E288" s="10" t="s">
        <v>246</v>
      </c>
      <c r="F288" s="14">
        <v>210</v>
      </c>
      <c r="G288" s="15">
        <v>1.2</v>
      </c>
      <c r="H288" s="15">
        <v>0</v>
      </c>
      <c r="I288" s="15">
        <v>0</v>
      </c>
      <c r="J288" s="12">
        <f>OR(F288&lt;&gt;0,G288&lt;&gt;0,H288&lt;&gt;0,I288&lt;&gt;0)*(F288 + (F288 = 0))*(G288 + (G288 = 0))*(H288 + (H288 = 0))*(I288 + (I288 = 0))</f>
        <v>252</v>
      </c>
      <c r="K288" s="11"/>
      <c r="L288" s="11"/>
      <c r="M288" s="11"/>
    </row>
    <row r="289" spans="1:13" x14ac:dyDescent="0.25">
      <c r="A289" s="11"/>
      <c r="B289" s="11"/>
      <c r="C289" s="11"/>
      <c r="D289" s="30"/>
      <c r="E289" s="10" t="s">
        <v>247</v>
      </c>
      <c r="F289" s="14">
        <v>210</v>
      </c>
      <c r="G289" s="15">
        <v>1.2</v>
      </c>
      <c r="H289" s="15">
        <v>0</v>
      </c>
      <c r="I289" s="15">
        <v>0</v>
      </c>
      <c r="J289" s="12">
        <f>OR(F289&lt;&gt;0,G289&lt;&gt;0,H289&lt;&gt;0,I289&lt;&gt;0)*(F289 + (F289 = 0))*(G289 + (G289 = 0))*(H289 + (H289 = 0))*(I289 + (I289 = 0))</f>
        <v>252</v>
      </c>
      <c r="K289" s="11"/>
      <c r="L289" s="11"/>
      <c r="M289" s="11"/>
    </row>
    <row r="290" spans="1:13" x14ac:dyDescent="0.25">
      <c r="A290" s="11"/>
      <c r="B290" s="11"/>
      <c r="C290" s="11"/>
      <c r="D290" s="30"/>
      <c r="E290" s="10" t="s">
        <v>248</v>
      </c>
      <c r="F290" s="14">
        <v>140</v>
      </c>
      <c r="G290" s="15">
        <v>1.2</v>
      </c>
      <c r="H290" s="15">
        <v>0</v>
      </c>
      <c r="I290" s="15">
        <v>0</v>
      </c>
      <c r="J290" s="12">
        <f>OR(F290&lt;&gt;0,G290&lt;&gt;0,H290&lt;&gt;0,I290&lt;&gt;0)*(F290 + (F290 = 0))*(G290 + (G290 = 0))*(H290 + (H290 = 0))*(I290 + (I290 = 0))</f>
        <v>168</v>
      </c>
      <c r="K290" s="11"/>
      <c r="L290" s="11"/>
      <c r="M290" s="11"/>
    </row>
    <row r="291" spans="1:13" x14ac:dyDescent="0.25">
      <c r="A291" s="11"/>
      <c r="B291" s="11"/>
      <c r="C291" s="11"/>
      <c r="D291" s="30"/>
      <c r="E291" s="10" t="s">
        <v>249</v>
      </c>
      <c r="F291" s="14">
        <v>50</v>
      </c>
      <c r="G291" s="15">
        <v>1.2</v>
      </c>
      <c r="H291" s="15">
        <v>0</v>
      </c>
      <c r="I291" s="15">
        <v>0</v>
      </c>
      <c r="J291" s="12">
        <f>OR(F291&lt;&gt;0,G291&lt;&gt;0,H291&lt;&gt;0,I291&lt;&gt;0)*(F291 + (F291 = 0))*(G291 + (G291 = 0))*(H291 + (H291 = 0))*(I291 + (I291 = 0))</f>
        <v>60</v>
      </c>
      <c r="K291" s="11"/>
      <c r="L291" s="11"/>
      <c r="M291" s="11"/>
    </row>
    <row r="292" spans="1:13" x14ac:dyDescent="0.25">
      <c r="A292" s="11"/>
      <c r="B292" s="11"/>
      <c r="C292" s="11"/>
      <c r="D292" s="30"/>
      <c r="E292" s="10" t="s">
        <v>250</v>
      </c>
      <c r="F292" s="14">
        <v>50</v>
      </c>
      <c r="G292" s="15">
        <v>1.2</v>
      </c>
      <c r="H292" s="15">
        <v>0</v>
      </c>
      <c r="I292" s="15">
        <v>0</v>
      </c>
      <c r="J292" s="12">
        <f>OR(F292&lt;&gt;0,G292&lt;&gt;0,H292&lt;&gt;0,I292&lt;&gt;0)*(F292 + (F292 = 0))*(G292 + (G292 = 0))*(H292 + (H292 = 0))*(I292 + (I292 = 0))</f>
        <v>60</v>
      </c>
      <c r="K292" s="11"/>
      <c r="L292" s="11"/>
      <c r="M292" s="11"/>
    </row>
    <row r="293" spans="1:13" x14ac:dyDescent="0.25">
      <c r="A293" s="11"/>
      <c r="B293" s="11"/>
      <c r="C293" s="11"/>
      <c r="D293" s="30"/>
      <c r="E293" s="10" t="s">
        <v>191</v>
      </c>
      <c r="F293" s="14">
        <v>1</v>
      </c>
      <c r="G293" s="15">
        <v>1.2</v>
      </c>
      <c r="H293" s="15">
        <v>0</v>
      </c>
      <c r="I293" s="15">
        <v>0</v>
      </c>
      <c r="J293" s="12">
        <f>OR(F293&lt;&gt;0,G293&lt;&gt;0,H293&lt;&gt;0,I293&lt;&gt;0)*(F293 + (F293 = 0))*(G293 + (G293 = 0))*(H293 + (H293 = 0))*(I293 + (I293 = 0))</f>
        <v>1.2</v>
      </c>
      <c r="K293" s="11"/>
      <c r="L293" s="11"/>
      <c r="M293" s="11"/>
    </row>
    <row r="294" spans="1:13" x14ac:dyDescent="0.25">
      <c r="A294" s="11"/>
      <c r="B294" s="11"/>
      <c r="C294" s="11"/>
      <c r="D294" s="30"/>
      <c r="E294" s="10" t="s">
        <v>251</v>
      </c>
      <c r="F294" s="14">
        <v>70</v>
      </c>
      <c r="G294" s="15">
        <v>1.2</v>
      </c>
      <c r="H294" s="15">
        <v>0</v>
      </c>
      <c r="I294" s="15">
        <v>0</v>
      </c>
      <c r="J294" s="12">
        <f>OR(F294&lt;&gt;0,G294&lt;&gt;0,H294&lt;&gt;0,I294&lt;&gt;0)*(F294 + (F294 = 0))*(G294 + (G294 = 0))*(H294 + (H294 = 0))*(I294 + (I294 = 0))</f>
        <v>84</v>
      </c>
      <c r="K294" s="11"/>
      <c r="L294" s="11"/>
      <c r="M294" s="11"/>
    </row>
    <row r="295" spans="1:13" x14ac:dyDescent="0.25">
      <c r="A295" s="11"/>
      <c r="B295" s="11"/>
      <c r="C295" s="11"/>
      <c r="D295" s="30"/>
      <c r="E295" s="10" t="s">
        <v>252</v>
      </c>
      <c r="F295" s="14">
        <v>40</v>
      </c>
      <c r="G295" s="15">
        <v>1.2</v>
      </c>
      <c r="H295" s="15">
        <v>0</v>
      </c>
      <c r="I295" s="15">
        <v>0</v>
      </c>
      <c r="J295" s="12">
        <f>OR(F295&lt;&gt;0,G295&lt;&gt;0,H295&lt;&gt;0,I295&lt;&gt;0)*(F295 + (F295 = 0))*(G295 + (G295 = 0))*(H295 + (H295 = 0))*(I295 + (I295 = 0))</f>
        <v>48</v>
      </c>
      <c r="K295" s="11"/>
      <c r="L295" s="11"/>
      <c r="M295" s="11"/>
    </row>
    <row r="296" spans="1:13" x14ac:dyDescent="0.25">
      <c r="A296" s="11"/>
      <c r="B296" s="11"/>
      <c r="C296" s="11"/>
      <c r="D296" s="30"/>
      <c r="E296" s="11"/>
      <c r="F296" s="11"/>
      <c r="G296" s="11"/>
      <c r="H296" s="11"/>
      <c r="I296" s="11"/>
      <c r="J296" s="16" t="s">
        <v>253</v>
      </c>
      <c r="K296" s="17">
        <f>SUM(J219:J295)*1</f>
        <v>4982.3999999999996</v>
      </c>
      <c r="L296" s="15">
        <v>0</v>
      </c>
      <c r="M296" s="17">
        <f>ROUND(K296*L296,2)</f>
        <v>0</v>
      </c>
    </row>
    <row r="297" spans="1:13" ht="0.95" customHeight="1" x14ac:dyDescent="0.25">
      <c r="A297" s="18"/>
      <c r="B297" s="18"/>
      <c r="C297" s="18"/>
      <c r="D297" s="31"/>
      <c r="E297" s="18"/>
      <c r="F297" s="18"/>
      <c r="G297" s="18"/>
      <c r="H297" s="18"/>
      <c r="I297" s="18"/>
      <c r="J297" s="18"/>
      <c r="K297" s="18"/>
      <c r="L297" s="18"/>
      <c r="M297" s="18"/>
    </row>
    <row r="298" spans="1:13" ht="22.5" x14ac:dyDescent="0.25">
      <c r="A298" s="9" t="s">
        <v>254</v>
      </c>
      <c r="B298" s="10" t="s">
        <v>19</v>
      </c>
      <c r="C298" s="10" t="s">
        <v>33</v>
      </c>
      <c r="D298" s="13" t="s">
        <v>115</v>
      </c>
      <c r="E298" s="11"/>
      <c r="F298" s="11"/>
      <c r="G298" s="11"/>
      <c r="H298" s="11"/>
      <c r="I298" s="11"/>
      <c r="J298" s="11"/>
      <c r="K298" s="12">
        <f>K307</f>
        <v>301.2</v>
      </c>
      <c r="L298" s="12">
        <f>L307</f>
        <v>0</v>
      </c>
      <c r="M298" s="12">
        <f>M307</f>
        <v>0</v>
      </c>
    </row>
    <row r="299" spans="1:13" ht="191.25" x14ac:dyDescent="0.25">
      <c r="A299" s="11"/>
      <c r="B299" s="11"/>
      <c r="C299" s="11"/>
      <c r="D299" s="13" t="s">
        <v>255</v>
      </c>
      <c r="E299" s="11"/>
      <c r="F299" s="11"/>
      <c r="G299" s="11"/>
      <c r="H299" s="11"/>
      <c r="I299" s="11"/>
      <c r="J299" s="11"/>
      <c r="K299" s="11"/>
      <c r="L299" s="11"/>
      <c r="M299" s="11"/>
    </row>
    <row r="300" spans="1:13" x14ac:dyDescent="0.25">
      <c r="A300" s="11"/>
      <c r="B300" s="11"/>
      <c r="C300" s="11"/>
      <c r="D300" s="30"/>
      <c r="E300" s="10" t="s">
        <v>256</v>
      </c>
      <c r="F300" s="14">
        <v>50</v>
      </c>
      <c r="G300" s="15">
        <v>1.2</v>
      </c>
      <c r="H300" s="15">
        <v>0</v>
      </c>
      <c r="I300" s="15">
        <v>0</v>
      </c>
      <c r="J300" s="12">
        <f>OR(F300&lt;&gt;0,G300&lt;&gt;0,H300&lt;&gt;0,I300&lt;&gt;0)*(F300 + (F300 = 0))*(G300 + (G300 = 0))*(H300 + (H300 = 0))*(I300 + (I300 = 0))</f>
        <v>60</v>
      </c>
      <c r="K300" s="11"/>
      <c r="L300" s="11"/>
      <c r="M300" s="11"/>
    </row>
    <row r="301" spans="1:13" x14ac:dyDescent="0.25">
      <c r="A301" s="11"/>
      <c r="B301" s="11"/>
      <c r="C301" s="11"/>
      <c r="D301" s="30"/>
      <c r="E301" s="10" t="s">
        <v>257</v>
      </c>
      <c r="F301" s="14">
        <v>30</v>
      </c>
      <c r="G301" s="15">
        <v>1.2</v>
      </c>
      <c r="H301" s="15">
        <v>0</v>
      </c>
      <c r="I301" s="15">
        <v>0</v>
      </c>
      <c r="J301" s="12">
        <f>OR(F301&lt;&gt;0,G301&lt;&gt;0,H301&lt;&gt;0,I301&lt;&gt;0)*(F301 + (F301 = 0))*(G301 + (G301 = 0))*(H301 + (H301 = 0))*(I301 + (I301 = 0))</f>
        <v>36</v>
      </c>
      <c r="K301" s="11"/>
      <c r="L301" s="11"/>
      <c r="M301" s="11"/>
    </row>
    <row r="302" spans="1:13" x14ac:dyDescent="0.25">
      <c r="A302" s="11"/>
      <c r="B302" s="11"/>
      <c r="C302" s="11"/>
      <c r="D302" s="30"/>
      <c r="E302" s="10" t="s">
        <v>191</v>
      </c>
      <c r="F302" s="14">
        <v>1</v>
      </c>
      <c r="G302" s="15">
        <v>1.2</v>
      </c>
      <c r="H302" s="15">
        <v>0</v>
      </c>
      <c r="I302" s="15">
        <v>0</v>
      </c>
      <c r="J302" s="12">
        <f>OR(F302&lt;&gt;0,G302&lt;&gt;0,H302&lt;&gt;0,I302&lt;&gt;0)*(F302 + (F302 = 0))*(G302 + (G302 = 0))*(H302 + (H302 = 0))*(I302 + (I302 = 0))</f>
        <v>1.2</v>
      </c>
      <c r="K302" s="11"/>
      <c r="L302" s="11"/>
      <c r="M302" s="11"/>
    </row>
    <row r="303" spans="1:13" x14ac:dyDescent="0.25">
      <c r="A303" s="11"/>
      <c r="B303" s="11"/>
      <c r="C303" s="11"/>
      <c r="D303" s="30"/>
      <c r="E303" s="10" t="s">
        <v>258</v>
      </c>
      <c r="F303" s="14">
        <v>30</v>
      </c>
      <c r="G303" s="15">
        <v>1.2</v>
      </c>
      <c r="H303" s="15">
        <v>0</v>
      </c>
      <c r="I303" s="15">
        <v>0</v>
      </c>
      <c r="J303" s="12">
        <f>OR(F303&lt;&gt;0,G303&lt;&gt;0,H303&lt;&gt;0,I303&lt;&gt;0)*(F303 + (F303 = 0))*(G303 + (G303 = 0))*(H303 + (H303 = 0))*(I303 + (I303 = 0))</f>
        <v>36</v>
      </c>
      <c r="K303" s="11"/>
      <c r="L303" s="11"/>
      <c r="M303" s="11"/>
    </row>
    <row r="304" spans="1:13" x14ac:dyDescent="0.25">
      <c r="A304" s="11"/>
      <c r="B304" s="11"/>
      <c r="C304" s="11"/>
      <c r="D304" s="30"/>
      <c r="E304" s="10" t="s">
        <v>258</v>
      </c>
      <c r="F304" s="14">
        <v>70</v>
      </c>
      <c r="G304" s="15">
        <v>1.2</v>
      </c>
      <c r="H304" s="15">
        <v>0</v>
      </c>
      <c r="I304" s="15">
        <v>0</v>
      </c>
      <c r="J304" s="12">
        <f>OR(F304&lt;&gt;0,G304&lt;&gt;0,H304&lt;&gt;0,I304&lt;&gt;0)*(F304 + (F304 = 0))*(G304 + (G304 = 0))*(H304 + (H304 = 0))*(I304 + (I304 = 0))</f>
        <v>84</v>
      </c>
      <c r="K304" s="11"/>
      <c r="L304" s="11"/>
      <c r="M304" s="11"/>
    </row>
    <row r="305" spans="1:13" x14ac:dyDescent="0.25">
      <c r="A305" s="11"/>
      <c r="B305" s="11"/>
      <c r="C305" s="11"/>
      <c r="D305" s="30"/>
      <c r="E305" s="10" t="s">
        <v>259</v>
      </c>
      <c r="F305" s="14">
        <v>70</v>
      </c>
      <c r="G305" s="15">
        <v>1.2</v>
      </c>
      <c r="H305" s="15">
        <v>0</v>
      </c>
      <c r="I305" s="15">
        <v>0</v>
      </c>
      <c r="J305" s="12">
        <f>OR(F305&lt;&gt;0,G305&lt;&gt;0,H305&lt;&gt;0,I305&lt;&gt;0)*(F305 + (F305 = 0))*(G305 + (G305 = 0))*(H305 + (H305 = 0))*(I305 + (I305 = 0))</f>
        <v>84</v>
      </c>
      <c r="K305" s="11"/>
      <c r="L305" s="11"/>
      <c r="M305" s="11"/>
    </row>
    <row r="306" spans="1:13" x14ac:dyDescent="0.25">
      <c r="A306" s="11"/>
      <c r="B306" s="11"/>
      <c r="C306" s="11"/>
      <c r="D306" s="30"/>
      <c r="E306" s="10" t="s">
        <v>16</v>
      </c>
      <c r="F306" s="14"/>
      <c r="G306" s="15"/>
      <c r="H306" s="15"/>
      <c r="I306" s="15"/>
      <c r="J306" s="12">
        <f>OR(F306&lt;&gt;0,G306&lt;&gt;0,H306&lt;&gt;0,I306&lt;&gt;0)*(F306 + (F306 = 0))*(G306 + (G306 = 0))*(H306 + (H306 = 0))*(I306 + (I306 = 0))</f>
        <v>0</v>
      </c>
      <c r="K306" s="11"/>
      <c r="L306" s="11"/>
      <c r="M306" s="11"/>
    </row>
    <row r="307" spans="1:13" x14ac:dyDescent="0.25">
      <c r="A307" s="11"/>
      <c r="B307" s="11"/>
      <c r="C307" s="11"/>
      <c r="D307" s="30"/>
      <c r="E307" s="11"/>
      <c r="F307" s="11"/>
      <c r="G307" s="11"/>
      <c r="H307" s="11"/>
      <c r="I307" s="11"/>
      <c r="J307" s="16" t="s">
        <v>260</v>
      </c>
      <c r="K307" s="17">
        <f>SUM(J300:J306)*1</f>
        <v>301.2</v>
      </c>
      <c r="L307" s="15">
        <v>0</v>
      </c>
      <c r="M307" s="17">
        <f>ROUND(K307*L307,2)</f>
        <v>0</v>
      </c>
    </row>
    <row r="308" spans="1:13" ht="0.95" customHeight="1" x14ac:dyDescent="0.25">
      <c r="A308" s="18"/>
      <c r="B308" s="18"/>
      <c r="C308" s="18"/>
      <c r="D308" s="31"/>
      <c r="E308" s="18"/>
      <c r="F308" s="18"/>
      <c r="G308" s="18"/>
      <c r="H308" s="18"/>
      <c r="I308" s="18"/>
      <c r="J308" s="18"/>
      <c r="K308" s="18"/>
      <c r="L308" s="18"/>
      <c r="M308" s="18"/>
    </row>
    <row r="309" spans="1:13" ht="22.5" x14ac:dyDescent="0.25">
      <c r="A309" s="9" t="s">
        <v>261</v>
      </c>
      <c r="B309" s="10" t="s">
        <v>19</v>
      </c>
      <c r="C309" s="10" t="s">
        <v>33</v>
      </c>
      <c r="D309" s="13" t="s">
        <v>115</v>
      </c>
      <c r="E309" s="11"/>
      <c r="F309" s="11"/>
      <c r="G309" s="11"/>
      <c r="H309" s="11"/>
      <c r="I309" s="11"/>
      <c r="J309" s="11"/>
      <c r="K309" s="12">
        <f>K312</f>
        <v>60</v>
      </c>
      <c r="L309" s="12">
        <f>L312</f>
        <v>0</v>
      </c>
      <c r="M309" s="12">
        <f>M312</f>
        <v>0</v>
      </c>
    </row>
    <row r="310" spans="1:13" ht="157.5" x14ac:dyDescent="0.25">
      <c r="A310" s="11"/>
      <c r="B310" s="11"/>
      <c r="C310" s="11"/>
      <c r="D310" s="13" t="s">
        <v>262</v>
      </c>
      <c r="E310" s="11"/>
      <c r="F310" s="11"/>
      <c r="G310" s="11"/>
      <c r="H310" s="11"/>
      <c r="I310" s="11"/>
      <c r="J310" s="11"/>
      <c r="K310" s="11"/>
      <c r="L310" s="11"/>
      <c r="M310" s="11"/>
    </row>
    <row r="311" spans="1:13" x14ac:dyDescent="0.25">
      <c r="A311" s="11"/>
      <c r="B311" s="11"/>
      <c r="C311" s="11"/>
      <c r="D311" s="30"/>
      <c r="E311" s="10" t="s">
        <v>263</v>
      </c>
      <c r="F311" s="14">
        <v>50</v>
      </c>
      <c r="G311" s="15">
        <v>1.2</v>
      </c>
      <c r="H311" s="15">
        <v>0</v>
      </c>
      <c r="I311" s="15">
        <v>0</v>
      </c>
      <c r="J311" s="12">
        <f>OR(F311&lt;&gt;0,G311&lt;&gt;0,H311&lt;&gt;0,I311&lt;&gt;0)*(F311 + (F311 = 0))*(G311 + (G311 = 0))*(H311 + (H311 = 0))*(I311 + (I311 = 0))</f>
        <v>60</v>
      </c>
      <c r="K311" s="11"/>
      <c r="L311" s="11"/>
      <c r="M311" s="11"/>
    </row>
    <row r="312" spans="1:13" x14ac:dyDescent="0.25">
      <c r="A312" s="11"/>
      <c r="B312" s="11"/>
      <c r="C312" s="11"/>
      <c r="D312" s="30"/>
      <c r="E312" s="11"/>
      <c r="F312" s="11"/>
      <c r="G312" s="11"/>
      <c r="H312" s="11"/>
      <c r="I312" s="11"/>
      <c r="J312" s="16" t="s">
        <v>264</v>
      </c>
      <c r="K312" s="17">
        <f>J311</f>
        <v>60</v>
      </c>
      <c r="L312" s="15">
        <v>0</v>
      </c>
      <c r="M312" s="17">
        <f>ROUND(K312*L312,2)</f>
        <v>0</v>
      </c>
    </row>
    <row r="313" spans="1:13" ht="0.95" customHeight="1" x14ac:dyDescent="0.25">
      <c r="A313" s="18"/>
      <c r="B313" s="18"/>
      <c r="C313" s="18"/>
      <c r="D313" s="31"/>
      <c r="E313" s="18"/>
      <c r="F313" s="18"/>
      <c r="G313" s="18"/>
      <c r="H313" s="18"/>
      <c r="I313" s="18"/>
      <c r="J313" s="18"/>
      <c r="K313" s="18"/>
      <c r="L313" s="18"/>
      <c r="M313" s="18"/>
    </row>
    <row r="314" spans="1:13" ht="22.5" x14ac:dyDescent="0.25">
      <c r="A314" s="9" t="s">
        <v>265</v>
      </c>
      <c r="B314" s="10" t="s">
        <v>19</v>
      </c>
      <c r="C314" s="10" t="s">
        <v>33</v>
      </c>
      <c r="D314" s="13" t="s">
        <v>115</v>
      </c>
      <c r="E314" s="11"/>
      <c r="F314" s="11"/>
      <c r="G314" s="11"/>
      <c r="H314" s="11"/>
      <c r="I314" s="11"/>
      <c r="J314" s="11"/>
      <c r="K314" s="12">
        <f>K317</f>
        <v>60</v>
      </c>
      <c r="L314" s="12">
        <f>L317</f>
        <v>0</v>
      </c>
      <c r="M314" s="12">
        <f>M317</f>
        <v>0</v>
      </c>
    </row>
    <row r="315" spans="1:13" ht="157.5" x14ac:dyDescent="0.25">
      <c r="A315" s="11"/>
      <c r="B315" s="11"/>
      <c r="C315" s="11"/>
      <c r="D315" s="13" t="s">
        <v>266</v>
      </c>
      <c r="E315" s="11"/>
      <c r="F315" s="11"/>
      <c r="G315" s="11"/>
      <c r="H315" s="11"/>
      <c r="I315" s="11"/>
      <c r="J315" s="11"/>
      <c r="K315" s="11"/>
      <c r="L315" s="11"/>
      <c r="M315" s="11"/>
    </row>
    <row r="316" spans="1:13" x14ac:dyDescent="0.25">
      <c r="A316" s="11"/>
      <c r="B316" s="11"/>
      <c r="C316" s="11"/>
      <c r="D316" s="30"/>
      <c r="E316" s="10" t="s">
        <v>267</v>
      </c>
      <c r="F316" s="14">
        <v>50</v>
      </c>
      <c r="G316" s="15">
        <v>1.2</v>
      </c>
      <c r="H316" s="15">
        <v>0</v>
      </c>
      <c r="I316" s="15">
        <v>0</v>
      </c>
      <c r="J316" s="12">
        <f>OR(F316&lt;&gt;0,G316&lt;&gt;0,H316&lt;&gt;0,I316&lt;&gt;0)*(F316 + (F316 = 0))*(G316 + (G316 = 0))*(H316 + (H316 = 0))*(I316 + (I316 = 0))</f>
        <v>60</v>
      </c>
      <c r="K316" s="11"/>
      <c r="L316" s="11"/>
      <c r="M316" s="11"/>
    </row>
    <row r="317" spans="1:13" x14ac:dyDescent="0.25">
      <c r="A317" s="11"/>
      <c r="B317" s="11"/>
      <c r="C317" s="11"/>
      <c r="D317" s="30"/>
      <c r="E317" s="11"/>
      <c r="F317" s="11"/>
      <c r="G317" s="11"/>
      <c r="H317" s="11"/>
      <c r="I317" s="11"/>
      <c r="J317" s="16" t="s">
        <v>268</v>
      </c>
      <c r="K317" s="17">
        <f>J316</f>
        <v>60</v>
      </c>
      <c r="L317" s="15">
        <v>0</v>
      </c>
      <c r="M317" s="17">
        <f>ROUND(K317*L317,2)</f>
        <v>0</v>
      </c>
    </row>
    <row r="318" spans="1:13" ht="0.95" customHeight="1" x14ac:dyDescent="0.25">
      <c r="A318" s="18"/>
      <c r="B318" s="18"/>
      <c r="C318" s="18"/>
      <c r="D318" s="31"/>
      <c r="E318" s="18"/>
      <c r="F318" s="18"/>
      <c r="G318" s="18"/>
      <c r="H318" s="18"/>
      <c r="I318" s="18"/>
      <c r="J318" s="18"/>
      <c r="K318" s="18"/>
      <c r="L318" s="18"/>
      <c r="M318" s="18"/>
    </row>
    <row r="319" spans="1:13" x14ac:dyDescent="0.25">
      <c r="A319" s="11"/>
      <c r="B319" s="11"/>
      <c r="C319" s="11"/>
      <c r="D319" s="30"/>
      <c r="E319" s="11"/>
      <c r="F319" s="11"/>
      <c r="G319" s="11"/>
      <c r="H319" s="11"/>
      <c r="I319" s="11"/>
      <c r="J319" s="16" t="s">
        <v>269</v>
      </c>
      <c r="K319" s="15">
        <v>1</v>
      </c>
      <c r="L319" s="17">
        <f>M123+M129+M135+M142+M147+M152+M157+M162+M167+M172+M179+M185+M195+M202+M210+M217+M298+M309+M314</f>
        <v>0</v>
      </c>
      <c r="M319" s="17">
        <f>ROUND(K319*L319,2)</f>
        <v>0</v>
      </c>
    </row>
    <row r="320" spans="1:13" ht="0.95" customHeight="1" x14ac:dyDescent="0.25">
      <c r="A320" s="18"/>
      <c r="B320" s="18"/>
      <c r="C320" s="18"/>
      <c r="D320" s="31"/>
      <c r="E320" s="18"/>
      <c r="F320" s="18"/>
      <c r="G320" s="18"/>
      <c r="H320" s="18"/>
      <c r="I320" s="18"/>
      <c r="J320" s="18"/>
      <c r="K320" s="18"/>
      <c r="L320" s="18"/>
      <c r="M320" s="18"/>
    </row>
    <row r="321" spans="1:13" x14ac:dyDescent="0.25">
      <c r="A321" s="20" t="s">
        <v>270</v>
      </c>
      <c r="B321" s="20" t="s">
        <v>15</v>
      </c>
      <c r="C321" s="20" t="s">
        <v>16</v>
      </c>
      <c r="D321" s="32" t="s">
        <v>271</v>
      </c>
      <c r="E321" s="21"/>
      <c r="F321" s="21"/>
      <c r="G321" s="21"/>
      <c r="H321" s="21"/>
      <c r="I321" s="21"/>
      <c r="J321" s="21"/>
      <c r="K321" s="22">
        <f>K392</f>
        <v>1</v>
      </c>
      <c r="L321" s="22">
        <f>L392</f>
        <v>0</v>
      </c>
      <c r="M321" s="22">
        <f>M392</f>
        <v>0</v>
      </c>
    </row>
    <row r="322" spans="1:13" x14ac:dyDescent="0.25">
      <c r="A322" s="9" t="s">
        <v>272</v>
      </c>
      <c r="B322" s="10" t="s">
        <v>19</v>
      </c>
      <c r="C322" s="10" t="s">
        <v>33</v>
      </c>
      <c r="D322" s="13" t="s">
        <v>39</v>
      </c>
      <c r="E322" s="11"/>
      <c r="F322" s="11"/>
      <c r="G322" s="11"/>
      <c r="H322" s="11"/>
      <c r="I322" s="11"/>
      <c r="J322" s="11"/>
      <c r="K322" s="12">
        <f>K325</f>
        <v>33.6</v>
      </c>
      <c r="L322" s="12">
        <f>L325</f>
        <v>0</v>
      </c>
      <c r="M322" s="12">
        <f>M325</f>
        <v>0</v>
      </c>
    </row>
    <row r="323" spans="1:13" ht="168.75" x14ac:dyDescent="0.25">
      <c r="A323" s="11"/>
      <c r="B323" s="11"/>
      <c r="C323" s="11"/>
      <c r="D323" s="13" t="s">
        <v>273</v>
      </c>
      <c r="E323" s="11"/>
      <c r="F323" s="11"/>
      <c r="G323" s="11"/>
      <c r="H323" s="11"/>
      <c r="I323" s="11"/>
      <c r="J323" s="11"/>
      <c r="K323" s="11"/>
      <c r="L323" s="11"/>
      <c r="M323" s="11"/>
    </row>
    <row r="324" spans="1:13" x14ac:dyDescent="0.25">
      <c r="A324" s="11"/>
      <c r="B324" s="11"/>
      <c r="C324" s="11"/>
      <c r="D324" s="30"/>
      <c r="E324" s="10" t="s">
        <v>16</v>
      </c>
      <c r="F324" s="14">
        <v>28</v>
      </c>
      <c r="G324" s="15">
        <v>1.2</v>
      </c>
      <c r="H324" s="15">
        <v>0</v>
      </c>
      <c r="I324" s="15">
        <v>0</v>
      </c>
      <c r="J324" s="12">
        <f>OR(F324&lt;&gt;0,G324&lt;&gt;0,H324&lt;&gt;0,I324&lt;&gt;0)*(F324 + (F324 = 0))*(G324 + (G324 = 0))*(H324 + (H324 = 0))*(I324 + (I324 = 0))</f>
        <v>33.6</v>
      </c>
      <c r="K324" s="11"/>
      <c r="L324" s="11"/>
      <c r="M324" s="11"/>
    </row>
    <row r="325" spans="1:13" x14ac:dyDescent="0.25">
      <c r="A325" s="11"/>
      <c r="B325" s="11"/>
      <c r="C325" s="11"/>
      <c r="D325" s="30"/>
      <c r="E325" s="11"/>
      <c r="F325" s="11"/>
      <c r="G325" s="11"/>
      <c r="H325" s="11"/>
      <c r="I325" s="11"/>
      <c r="J325" s="16" t="s">
        <v>274</v>
      </c>
      <c r="K325" s="17">
        <f>J324*1</f>
        <v>33.6</v>
      </c>
      <c r="L325" s="15">
        <v>0</v>
      </c>
      <c r="M325" s="17">
        <f>ROUND(K325*L325,2)</f>
        <v>0</v>
      </c>
    </row>
    <row r="326" spans="1:13" ht="0.95" customHeight="1" x14ac:dyDescent="0.25">
      <c r="A326" s="18"/>
      <c r="B326" s="18"/>
      <c r="C326" s="18"/>
      <c r="D326" s="31"/>
      <c r="E326" s="18"/>
      <c r="F326" s="18"/>
      <c r="G326" s="18"/>
      <c r="H326" s="18"/>
      <c r="I326" s="18"/>
      <c r="J326" s="18"/>
      <c r="K326" s="18"/>
      <c r="L326" s="18"/>
      <c r="M326" s="18"/>
    </row>
    <row r="327" spans="1:13" x14ac:dyDescent="0.25">
      <c r="A327" s="10" t="s">
        <v>275</v>
      </c>
      <c r="B327" s="10" t="s">
        <v>19</v>
      </c>
      <c r="C327" s="10" t="s">
        <v>33</v>
      </c>
      <c r="D327" s="13" t="s">
        <v>39</v>
      </c>
      <c r="E327" s="11"/>
      <c r="F327" s="11"/>
      <c r="G327" s="11"/>
      <c r="H327" s="11"/>
      <c r="I327" s="11"/>
      <c r="J327" s="11"/>
      <c r="K327" s="12">
        <f>K330</f>
        <v>9.6</v>
      </c>
      <c r="L327" s="12">
        <f>L330</f>
        <v>0</v>
      </c>
      <c r="M327" s="12">
        <f>M330</f>
        <v>0</v>
      </c>
    </row>
    <row r="328" spans="1:13" ht="168.75" x14ac:dyDescent="0.25">
      <c r="A328" s="11"/>
      <c r="B328" s="11"/>
      <c r="C328" s="11"/>
      <c r="D328" s="13" t="s">
        <v>276</v>
      </c>
      <c r="E328" s="11"/>
      <c r="F328" s="11"/>
      <c r="G328" s="11"/>
      <c r="H328" s="11"/>
      <c r="I328" s="11"/>
      <c r="J328" s="11"/>
      <c r="K328" s="11"/>
      <c r="L328" s="11"/>
      <c r="M328" s="11"/>
    </row>
    <row r="329" spans="1:13" x14ac:dyDescent="0.25">
      <c r="A329" s="11"/>
      <c r="B329" s="11"/>
      <c r="C329" s="11"/>
      <c r="D329" s="30"/>
      <c r="E329" s="10" t="s">
        <v>16</v>
      </c>
      <c r="F329" s="14">
        <v>8</v>
      </c>
      <c r="G329" s="15">
        <v>1.2</v>
      </c>
      <c r="H329" s="15">
        <v>0</v>
      </c>
      <c r="I329" s="15">
        <v>0</v>
      </c>
      <c r="J329" s="12">
        <f>OR(F329&lt;&gt;0,G329&lt;&gt;0,H329&lt;&gt;0,I329&lt;&gt;0)*(F329 + (F329 = 0))*(G329 + (G329 = 0))*(H329 + (H329 = 0))*(I329 + (I329 = 0))</f>
        <v>9.6</v>
      </c>
      <c r="K329" s="11"/>
      <c r="L329" s="11"/>
      <c r="M329" s="11"/>
    </row>
    <row r="330" spans="1:13" x14ac:dyDescent="0.25">
      <c r="A330" s="11"/>
      <c r="B330" s="11"/>
      <c r="C330" s="11"/>
      <c r="D330" s="30"/>
      <c r="E330" s="11"/>
      <c r="F330" s="11"/>
      <c r="G330" s="11"/>
      <c r="H330" s="11"/>
      <c r="I330" s="11"/>
      <c r="J330" s="16" t="s">
        <v>277</v>
      </c>
      <c r="K330" s="17">
        <f>J329*1</f>
        <v>9.6</v>
      </c>
      <c r="L330" s="15">
        <v>0</v>
      </c>
      <c r="M330" s="17">
        <f>ROUND(K330*L330,2)</f>
        <v>0</v>
      </c>
    </row>
    <row r="331" spans="1:13" ht="0.95" customHeight="1" x14ac:dyDescent="0.25">
      <c r="A331" s="18"/>
      <c r="B331" s="18"/>
      <c r="C331" s="18"/>
      <c r="D331" s="31"/>
      <c r="E331" s="18"/>
      <c r="F331" s="18"/>
      <c r="G331" s="18"/>
      <c r="H331" s="18"/>
      <c r="I331" s="18"/>
      <c r="J331" s="18"/>
      <c r="K331" s="18"/>
      <c r="L331" s="18"/>
      <c r="M331" s="18"/>
    </row>
    <row r="332" spans="1:13" x14ac:dyDescent="0.25">
      <c r="A332" s="9" t="s">
        <v>278</v>
      </c>
      <c r="B332" s="10" t="s">
        <v>19</v>
      </c>
      <c r="C332" s="10" t="s">
        <v>33</v>
      </c>
      <c r="D332" s="13" t="s">
        <v>39</v>
      </c>
      <c r="E332" s="11"/>
      <c r="F332" s="11"/>
      <c r="G332" s="11"/>
      <c r="H332" s="11"/>
      <c r="I332" s="11"/>
      <c r="J332" s="11"/>
      <c r="K332" s="12">
        <f>K335</f>
        <v>241.2</v>
      </c>
      <c r="L332" s="12">
        <f>L335</f>
        <v>0</v>
      </c>
      <c r="M332" s="12">
        <f>M335</f>
        <v>0</v>
      </c>
    </row>
    <row r="333" spans="1:13" ht="168.75" x14ac:dyDescent="0.25">
      <c r="A333" s="11"/>
      <c r="B333" s="11"/>
      <c r="C333" s="11"/>
      <c r="D333" s="13" t="s">
        <v>279</v>
      </c>
      <c r="E333" s="11"/>
      <c r="F333" s="11"/>
      <c r="G333" s="11"/>
      <c r="H333" s="11"/>
      <c r="I333" s="11"/>
      <c r="J333" s="11"/>
      <c r="K333" s="11"/>
      <c r="L333" s="11"/>
      <c r="M333" s="11"/>
    </row>
    <row r="334" spans="1:13" x14ac:dyDescent="0.25">
      <c r="A334" s="11"/>
      <c r="B334" s="11"/>
      <c r="C334" s="11"/>
      <c r="D334" s="30"/>
      <c r="E334" s="10" t="s">
        <v>16</v>
      </c>
      <c r="F334" s="14">
        <v>201</v>
      </c>
      <c r="G334" s="15">
        <v>1.2</v>
      </c>
      <c r="H334" s="15">
        <v>0</v>
      </c>
      <c r="I334" s="15">
        <v>0</v>
      </c>
      <c r="J334" s="12">
        <f>OR(F334&lt;&gt;0,G334&lt;&gt;0,H334&lt;&gt;0,I334&lt;&gt;0)*(F334 + (F334 = 0))*(G334 + (G334 = 0))*(H334 + (H334 = 0))*(I334 + (I334 = 0))</f>
        <v>241.2</v>
      </c>
      <c r="K334" s="11"/>
      <c r="L334" s="11"/>
      <c r="M334" s="11"/>
    </row>
    <row r="335" spans="1:13" x14ac:dyDescent="0.25">
      <c r="A335" s="11"/>
      <c r="B335" s="11"/>
      <c r="C335" s="11"/>
      <c r="D335" s="30"/>
      <c r="E335" s="11"/>
      <c r="F335" s="11"/>
      <c r="G335" s="11"/>
      <c r="H335" s="11"/>
      <c r="I335" s="11"/>
      <c r="J335" s="16" t="s">
        <v>280</v>
      </c>
      <c r="K335" s="17">
        <f>J334*1</f>
        <v>241.2</v>
      </c>
      <c r="L335" s="15">
        <v>0</v>
      </c>
      <c r="M335" s="17">
        <f>ROUND(K335*L335,2)</f>
        <v>0</v>
      </c>
    </row>
    <row r="336" spans="1:13" ht="0.95" customHeight="1" x14ac:dyDescent="0.25">
      <c r="A336" s="18"/>
      <c r="B336" s="18"/>
      <c r="C336" s="18"/>
      <c r="D336" s="31"/>
      <c r="E336" s="18"/>
      <c r="F336" s="18"/>
      <c r="G336" s="18"/>
      <c r="H336" s="18"/>
      <c r="I336" s="18"/>
      <c r="J336" s="18"/>
      <c r="K336" s="18"/>
      <c r="L336" s="18"/>
      <c r="M336" s="18"/>
    </row>
    <row r="337" spans="1:13" x14ac:dyDescent="0.25">
      <c r="A337" s="9" t="s">
        <v>281</v>
      </c>
      <c r="B337" s="10" t="s">
        <v>19</v>
      </c>
      <c r="C337" s="10" t="s">
        <v>33</v>
      </c>
      <c r="D337" s="13" t="s">
        <v>39</v>
      </c>
      <c r="E337" s="11"/>
      <c r="F337" s="11"/>
      <c r="G337" s="11"/>
      <c r="H337" s="11"/>
      <c r="I337" s="11"/>
      <c r="J337" s="11"/>
      <c r="K337" s="12">
        <f>K340</f>
        <v>7.2</v>
      </c>
      <c r="L337" s="12">
        <f>L340</f>
        <v>0</v>
      </c>
      <c r="M337" s="12">
        <f>M340</f>
        <v>0</v>
      </c>
    </row>
    <row r="338" spans="1:13" ht="168.75" x14ac:dyDescent="0.25">
      <c r="A338" s="11"/>
      <c r="B338" s="11"/>
      <c r="C338" s="11"/>
      <c r="D338" s="13" t="s">
        <v>282</v>
      </c>
      <c r="E338" s="11"/>
      <c r="F338" s="11"/>
      <c r="G338" s="11"/>
      <c r="H338" s="11"/>
      <c r="I338" s="11"/>
      <c r="J338" s="11"/>
      <c r="K338" s="11"/>
      <c r="L338" s="11"/>
      <c r="M338" s="11"/>
    </row>
    <row r="339" spans="1:13" x14ac:dyDescent="0.25">
      <c r="A339" s="11"/>
      <c r="B339" s="11"/>
      <c r="C339" s="11"/>
      <c r="D339" s="30"/>
      <c r="E339" s="10" t="s">
        <v>16</v>
      </c>
      <c r="F339" s="14">
        <v>6</v>
      </c>
      <c r="G339" s="15">
        <v>1.2</v>
      </c>
      <c r="H339" s="15">
        <v>0</v>
      </c>
      <c r="I339" s="15">
        <v>0</v>
      </c>
      <c r="J339" s="12">
        <f>OR(F339&lt;&gt;0,G339&lt;&gt;0,H339&lt;&gt;0,I339&lt;&gt;0)*(F339 + (F339 = 0))*(G339 + (G339 = 0))*(H339 + (H339 = 0))*(I339 + (I339 = 0))</f>
        <v>7.2</v>
      </c>
      <c r="K339" s="11"/>
      <c r="L339" s="11"/>
      <c r="M339" s="11"/>
    </row>
    <row r="340" spans="1:13" x14ac:dyDescent="0.25">
      <c r="A340" s="11"/>
      <c r="B340" s="11"/>
      <c r="C340" s="11"/>
      <c r="D340" s="30"/>
      <c r="E340" s="11"/>
      <c r="F340" s="11"/>
      <c r="G340" s="11"/>
      <c r="H340" s="11"/>
      <c r="I340" s="11"/>
      <c r="J340" s="16" t="s">
        <v>283</v>
      </c>
      <c r="K340" s="17">
        <f>J339*1</f>
        <v>7.2</v>
      </c>
      <c r="L340" s="15">
        <v>0</v>
      </c>
      <c r="M340" s="17">
        <f>ROUND(K340*L340,2)</f>
        <v>0</v>
      </c>
    </row>
    <row r="341" spans="1:13" ht="0.95" customHeight="1" x14ac:dyDescent="0.25">
      <c r="A341" s="18"/>
      <c r="B341" s="18"/>
      <c r="C341" s="18"/>
      <c r="D341" s="31"/>
      <c r="E341" s="18"/>
      <c r="F341" s="18"/>
      <c r="G341" s="18"/>
      <c r="H341" s="18"/>
      <c r="I341" s="18"/>
      <c r="J341" s="18"/>
      <c r="K341" s="18"/>
      <c r="L341" s="18"/>
      <c r="M341" s="18"/>
    </row>
    <row r="342" spans="1:13" x14ac:dyDescent="0.25">
      <c r="A342" s="9" t="s">
        <v>284</v>
      </c>
      <c r="B342" s="10" t="s">
        <v>19</v>
      </c>
      <c r="C342" s="10" t="s">
        <v>33</v>
      </c>
      <c r="D342" s="13" t="s">
        <v>39</v>
      </c>
      <c r="E342" s="11"/>
      <c r="F342" s="11"/>
      <c r="G342" s="11"/>
      <c r="H342" s="11"/>
      <c r="I342" s="11"/>
      <c r="J342" s="11"/>
      <c r="K342" s="12">
        <f>K345</f>
        <v>8.4</v>
      </c>
      <c r="L342" s="12">
        <f>L345</f>
        <v>0</v>
      </c>
      <c r="M342" s="12">
        <f>M345</f>
        <v>0</v>
      </c>
    </row>
    <row r="343" spans="1:13" ht="168.75" x14ac:dyDescent="0.25">
      <c r="A343" s="11"/>
      <c r="B343" s="11"/>
      <c r="C343" s="11"/>
      <c r="D343" s="13" t="s">
        <v>285</v>
      </c>
      <c r="E343" s="11"/>
      <c r="F343" s="11"/>
      <c r="G343" s="11"/>
      <c r="H343" s="11"/>
      <c r="I343" s="11"/>
      <c r="J343" s="11"/>
      <c r="K343" s="11"/>
      <c r="L343" s="11"/>
      <c r="M343" s="11"/>
    </row>
    <row r="344" spans="1:13" x14ac:dyDescent="0.25">
      <c r="A344" s="11"/>
      <c r="B344" s="11"/>
      <c r="C344" s="11"/>
      <c r="D344" s="30"/>
      <c r="E344" s="10" t="s">
        <v>16</v>
      </c>
      <c r="F344" s="14">
        <v>7</v>
      </c>
      <c r="G344" s="15">
        <v>1.2</v>
      </c>
      <c r="H344" s="15">
        <v>0</v>
      </c>
      <c r="I344" s="15">
        <v>0</v>
      </c>
      <c r="J344" s="12">
        <f>OR(F344&lt;&gt;0,G344&lt;&gt;0,H344&lt;&gt;0,I344&lt;&gt;0)*(F344 + (F344 = 0))*(G344 + (G344 = 0))*(H344 + (H344 = 0))*(I344 + (I344 = 0))</f>
        <v>8.4</v>
      </c>
      <c r="K344" s="11"/>
      <c r="L344" s="11"/>
      <c r="M344" s="11"/>
    </row>
    <row r="345" spans="1:13" x14ac:dyDescent="0.25">
      <c r="A345" s="11"/>
      <c r="B345" s="11"/>
      <c r="C345" s="11"/>
      <c r="D345" s="30"/>
      <c r="E345" s="11"/>
      <c r="F345" s="11"/>
      <c r="G345" s="11"/>
      <c r="H345" s="11"/>
      <c r="I345" s="11"/>
      <c r="J345" s="16" t="s">
        <v>286</v>
      </c>
      <c r="K345" s="17">
        <f>J344*1</f>
        <v>8.4</v>
      </c>
      <c r="L345" s="15">
        <v>0</v>
      </c>
      <c r="M345" s="17">
        <f>ROUND(K345*L345,2)</f>
        <v>0</v>
      </c>
    </row>
    <row r="346" spans="1:13" ht="0.95" customHeight="1" x14ac:dyDescent="0.25">
      <c r="A346" s="18"/>
      <c r="B346" s="18"/>
      <c r="C346" s="18"/>
      <c r="D346" s="31"/>
      <c r="E346" s="18"/>
      <c r="F346" s="18"/>
      <c r="G346" s="18"/>
      <c r="H346" s="18"/>
      <c r="I346" s="18"/>
      <c r="J346" s="18"/>
      <c r="K346" s="18"/>
      <c r="L346" s="18"/>
      <c r="M346" s="18"/>
    </row>
    <row r="347" spans="1:13" x14ac:dyDescent="0.25">
      <c r="A347" s="9" t="s">
        <v>287</v>
      </c>
      <c r="B347" s="10" t="s">
        <v>19</v>
      </c>
      <c r="C347" s="10" t="s">
        <v>33</v>
      </c>
      <c r="D347" s="13" t="s">
        <v>39</v>
      </c>
      <c r="E347" s="11"/>
      <c r="F347" s="11"/>
      <c r="G347" s="11"/>
      <c r="H347" s="11"/>
      <c r="I347" s="11"/>
      <c r="J347" s="11"/>
      <c r="K347" s="12">
        <f>K350</f>
        <v>351</v>
      </c>
      <c r="L347" s="12">
        <f>L350</f>
        <v>0</v>
      </c>
      <c r="M347" s="12">
        <f>M350</f>
        <v>0</v>
      </c>
    </row>
    <row r="348" spans="1:13" ht="168.75" x14ac:dyDescent="0.25">
      <c r="A348" s="11"/>
      <c r="B348" s="11"/>
      <c r="C348" s="11"/>
      <c r="D348" s="13" t="s">
        <v>288</v>
      </c>
      <c r="E348" s="11"/>
      <c r="F348" s="11"/>
      <c r="G348" s="11"/>
      <c r="H348" s="11"/>
      <c r="I348" s="11"/>
      <c r="J348" s="11"/>
      <c r="K348" s="11"/>
      <c r="L348" s="11"/>
      <c r="M348" s="11"/>
    </row>
    <row r="349" spans="1:13" x14ac:dyDescent="0.25">
      <c r="A349" s="11"/>
      <c r="B349" s="11"/>
      <c r="C349" s="11"/>
      <c r="D349" s="30"/>
      <c r="E349" s="10" t="s">
        <v>16</v>
      </c>
      <c r="F349" s="14">
        <v>260</v>
      </c>
      <c r="G349" s="15">
        <v>1.35</v>
      </c>
      <c r="H349" s="15">
        <v>0</v>
      </c>
      <c r="I349" s="15">
        <v>0</v>
      </c>
      <c r="J349" s="12">
        <f>OR(F349&lt;&gt;0,G349&lt;&gt;0,H349&lt;&gt;0,I349&lt;&gt;0)*(F349 + (F349 = 0))*(G349 + (G349 = 0))*(H349 + (H349 = 0))*(I349 + (I349 = 0))</f>
        <v>351</v>
      </c>
      <c r="K349" s="11"/>
      <c r="L349" s="11"/>
      <c r="M349" s="11"/>
    </row>
    <row r="350" spans="1:13" x14ac:dyDescent="0.25">
      <c r="A350" s="11"/>
      <c r="B350" s="11"/>
      <c r="C350" s="11"/>
      <c r="D350" s="30"/>
      <c r="E350" s="11"/>
      <c r="F350" s="11"/>
      <c r="G350" s="11"/>
      <c r="H350" s="11"/>
      <c r="I350" s="11"/>
      <c r="J350" s="16" t="s">
        <v>289</v>
      </c>
      <c r="K350" s="17">
        <f>J349*1</f>
        <v>351</v>
      </c>
      <c r="L350" s="15">
        <v>0</v>
      </c>
      <c r="M350" s="17">
        <f>ROUND(K350*L350,2)</f>
        <v>0</v>
      </c>
    </row>
    <row r="351" spans="1:13" ht="0.95" customHeight="1" x14ac:dyDescent="0.25">
      <c r="A351" s="18"/>
      <c r="B351" s="18"/>
      <c r="C351" s="18"/>
      <c r="D351" s="31"/>
      <c r="E351" s="18"/>
      <c r="F351" s="18"/>
      <c r="G351" s="18"/>
      <c r="H351" s="18"/>
      <c r="I351" s="18"/>
      <c r="J351" s="18"/>
      <c r="K351" s="18"/>
      <c r="L351" s="18"/>
      <c r="M351" s="18"/>
    </row>
    <row r="352" spans="1:13" x14ac:dyDescent="0.25">
      <c r="A352" s="9" t="s">
        <v>290</v>
      </c>
      <c r="B352" s="10" t="s">
        <v>19</v>
      </c>
      <c r="C352" s="10" t="s">
        <v>33</v>
      </c>
      <c r="D352" s="13" t="s">
        <v>39</v>
      </c>
      <c r="E352" s="11"/>
      <c r="F352" s="11"/>
      <c r="G352" s="11"/>
      <c r="H352" s="11"/>
      <c r="I352" s="11"/>
      <c r="J352" s="11"/>
      <c r="K352" s="12">
        <f>K355</f>
        <v>6372.6</v>
      </c>
      <c r="L352" s="12">
        <f>L355</f>
        <v>0</v>
      </c>
      <c r="M352" s="12">
        <f>M355</f>
        <v>0</v>
      </c>
    </row>
    <row r="353" spans="1:13" ht="168.75" x14ac:dyDescent="0.25">
      <c r="A353" s="11"/>
      <c r="B353" s="11"/>
      <c r="C353" s="11"/>
      <c r="D353" s="13" t="s">
        <v>291</v>
      </c>
      <c r="E353" s="11"/>
      <c r="F353" s="11"/>
      <c r="G353" s="11"/>
      <c r="H353" s="11"/>
      <c r="I353" s="11"/>
      <c r="J353" s="11"/>
      <c r="K353" s="11"/>
      <c r="L353" s="11"/>
      <c r="M353" s="11"/>
    </row>
    <row r="354" spans="1:13" x14ac:dyDescent="0.25">
      <c r="A354" s="11"/>
      <c r="B354" s="11"/>
      <c r="C354" s="11"/>
      <c r="D354" s="30"/>
      <c r="E354" s="10" t="s">
        <v>16</v>
      </c>
      <c r="F354" s="14">
        <v>4902</v>
      </c>
      <c r="G354" s="15">
        <v>1.3</v>
      </c>
      <c r="H354" s="15">
        <v>0</v>
      </c>
      <c r="I354" s="15">
        <v>0</v>
      </c>
      <c r="J354" s="12">
        <f>OR(F354&lt;&gt;0,G354&lt;&gt;0,H354&lt;&gt;0,I354&lt;&gt;0)*(F354 + (F354 = 0))*(G354 + (G354 = 0))*(H354 + (H354 = 0))*(I354 + (I354 = 0))</f>
        <v>6372.6</v>
      </c>
      <c r="K354" s="11"/>
      <c r="L354" s="11"/>
      <c r="M354" s="11"/>
    </row>
    <row r="355" spans="1:13" x14ac:dyDescent="0.25">
      <c r="A355" s="11"/>
      <c r="B355" s="11"/>
      <c r="C355" s="11"/>
      <c r="D355" s="30"/>
      <c r="E355" s="11"/>
      <c r="F355" s="11"/>
      <c r="G355" s="11"/>
      <c r="H355" s="11"/>
      <c r="I355" s="11"/>
      <c r="J355" s="16" t="s">
        <v>292</v>
      </c>
      <c r="K355" s="17">
        <f>J354*1</f>
        <v>6372.6</v>
      </c>
      <c r="L355" s="15">
        <v>0</v>
      </c>
      <c r="M355" s="17">
        <f>ROUND(K355*L355,2)</f>
        <v>0</v>
      </c>
    </row>
    <row r="356" spans="1:13" ht="0.95" customHeight="1" x14ac:dyDescent="0.25">
      <c r="A356" s="18"/>
      <c r="B356" s="18"/>
      <c r="C356" s="18"/>
      <c r="D356" s="31"/>
      <c r="E356" s="18"/>
      <c r="F356" s="18"/>
      <c r="G356" s="18"/>
      <c r="H356" s="18"/>
      <c r="I356" s="18"/>
      <c r="J356" s="18"/>
      <c r="K356" s="18"/>
      <c r="L356" s="18"/>
      <c r="M356" s="18"/>
    </row>
    <row r="357" spans="1:13" x14ac:dyDescent="0.25">
      <c r="A357" s="9" t="s">
        <v>293</v>
      </c>
      <c r="B357" s="10" t="s">
        <v>19</v>
      </c>
      <c r="C357" s="10" t="s">
        <v>33</v>
      </c>
      <c r="D357" s="13" t="s">
        <v>39</v>
      </c>
      <c r="E357" s="11"/>
      <c r="F357" s="11"/>
      <c r="G357" s="11"/>
      <c r="H357" s="11"/>
      <c r="I357" s="11"/>
      <c r="J357" s="11"/>
      <c r="K357" s="12">
        <f>K360</f>
        <v>442</v>
      </c>
      <c r="L357" s="12">
        <f>L360</f>
        <v>0</v>
      </c>
      <c r="M357" s="12">
        <f>M360</f>
        <v>0</v>
      </c>
    </row>
    <row r="358" spans="1:13" ht="168.75" x14ac:dyDescent="0.25">
      <c r="A358" s="11"/>
      <c r="B358" s="11"/>
      <c r="C358" s="11"/>
      <c r="D358" s="13" t="s">
        <v>294</v>
      </c>
      <c r="E358" s="11"/>
      <c r="F358" s="11"/>
      <c r="G358" s="11"/>
      <c r="H358" s="11"/>
      <c r="I358" s="11"/>
      <c r="J358" s="11"/>
      <c r="K358" s="11"/>
      <c r="L358" s="11"/>
      <c r="M358" s="11"/>
    </row>
    <row r="359" spans="1:13" x14ac:dyDescent="0.25">
      <c r="A359" s="11"/>
      <c r="B359" s="11"/>
      <c r="C359" s="11"/>
      <c r="D359" s="30"/>
      <c r="E359" s="10" t="s">
        <v>16</v>
      </c>
      <c r="F359" s="14">
        <v>340</v>
      </c>
      <c r="G359" s="15">
        <v>1.3</v>
      </c>
      <c r="H359" s="15">
        <v>0</v>
      </c>
      <c r="I359" s="15">
        <v>0</v>
      </c>
      <c r="J359" s="12">
        <f>OR(F359&lt;&gt;0,G359&lt;&gt;0,H359&lt;&gt;0,I359&lt;&gt;0)*(F359 + (F359 = 0))*(G359 + (G359 = 0))*(H359 + (H359 = 0))*(I359 + (I359 = 0))</f>
        <v>442</v>
      </c>
      <c r="K359" s="11"/>
      <c r="L359" s="11"/>
      <c r="M359" s="11"/>
    </row>
    <row r="360" spans="1:13" x14ac:dyDescent="0.25">
      <c r="A360" s="11"/>
      <c r="B360" s="11"/>
      <c r="C360" s="11"/>
      <c r="D360" s="30"/>
      <c r="E360" s="11"/>
      <c r="F360" s="11"/>
      <c r="G360" s="11"/>
      <c r="H360" s="11"/>
      <c r="I360" s="11"/>
      <c r="J360" s="16" t="s">
        <v>295</v>
      </c>
      <c r="K360" s="17">
        <f>J359*1</f>
        <v>442</v>
      </c>
      <c r="L360" s="15">
        <v>0</v>
      </c>
      <c r="M360" s="17">
        <f>ROUND(K360*L360,2)</f>
        <v>0</v>
      </c>
    </row>
    <row r="361" spans="1:13" ht="0.95" customHeight="1" x14ac:dyDescent="0.25">
      <c r="A361" s="18"/>
      <c r="B361" s="18"/>
      <c r="C361" s="18"/>
      <c r="D361" s="31"/>
      <c r="E361" s="18"/>
      <c r="F361" s="18"/>
      <c r="G361" s="18"/>
      <c r="H361" s="18"/>
      <c r="I361" s="18"/>
      <c r="J361" s="18"/>
      <c r="K361" s="18"/>
      <c r="L361" s="18"/>
      <c r="M361" s="18"/>
    </row>
    <row r="362" spans="1:13" x14ac:dyDescent="0.25">
      <c r="A362" s="9" t="s">
        <v>296</v>
      </c>
      <c r="B362" s="10" t="s">
        <v>19</v>
      </c>
      <c r="C362" s="10" t="s">
        <v>33</v>
      </c>
      <c r="D362" s="13" t="s">
        <v>39</v>
      </c>
      <c r="E362" s="11"/>
      <c r="F362" s="11"/>
      <c r="G362" s="11"/>
      <c r="H362" s="11"/>
      <c r="I362" s="11"/>
      <c r="J362" s="11"/>
      <c r="K362" s="12">
        <f>K365</f>
        <v>84.5</v>
      </c>
      <c r="L362" s="12">
        <f>L365</f>
        <v>0</v>
      </c>
      <c r="M362" s="12">
        <f>M365</f>
        <v>0</v>
      </c>
    </row>
    <row r="363" spans="1:13" ht="168.75" x14ac:dyDescent="0.25">
      <c r="A363" s="11"/>
      <c r="B363" s="11"/>
      <c r="C363" s="11"/>
      <c r="D363" s="13" t="s">
        <v>297</v>
      </c>
      <c r="E363" s="11"/>
      <c r="F363" s="11"/>
      <c r="G363" s="11"/>
      <c r="H363" s="11"/>
      <c r="I363" s="11"/>
      <c r="J363" s="11"/>
      <c r="K363" s="11"/>
      <c r="L363" s="11"/>
      <c r="M363" s="11"/>
    </row>
    <row r="364" spans="1:13" x14ac:dyDescent="0.25">
      <c r="A364" s="11"/>
      <c r="B364" s="11"/>
      <c r="C364" s="11"/>
      <c r="D364" s="30"/>
      <c r="E364" s="10" t="s">
        <v>16</v>
      </c>
      <c r="F364" s="14">
        <v>65</v>
      </c>
      <c r="G364" s="15">
        <v>1.3</v>
      </c>
      <c r="H364" s="15">
        <v>0</v>
      </c>
      <c r="I364" s="15">
        <v>0</v>
      </c>
      <c r="J364" s="12">
        <f>OR(F364&lt;&gt;0,G364&lt;&gt;0,H364&lt;&gt;0,I364&lt;&gt;0)*(F364 + (F364 = 0))*(G364 + (G364 = 0))*(H364 + (H364 = 0))*(I364 + (I364 = 0))</f>
        <v>84.5</v>
      </c>
      <c r="K364" s="11"/>
      <c r="L364" s="11"/>
      <c r="M364" s="11"/>
    </row>
    <row r="365" spans="1:13" x14ac:dyDescent="0.25">
      <c r="A365" s="11"/>
      <c r="B365" s="11"/>
      <c r="C365" s="11"/>
      <c r="D365" s="30"/>
      <c r="E365" s="11"/>
      <c r="F365" s="11"/>
      <c r="G365" s="11"/>
      <c r="H365" s="11"/>
      <c r="I365" s="11"/>
      <c r="J365" s="16" t="s">
        <v>298</v>
      </c>
      <c r="K365" s="17">
        <f>J364*1</f>
        <v>84.5</v>
      </c>
      <c r="L365" s="15">
        <v>0</v>
      </c>
      <c r="M365" s="17">
        <f>ROUND(K365*L365,2)</f>
        <v>0</v>
      </c>
    </row>
    <row r="366" spans="1:13" ht="0.95" customHeight="1" x14ac:dyDescent="0.25">
      <c r="A366" s="18"/>
      <c r="B366" s="18"/>
      <c r="C366" s="18"/>
      <c r="D366" s="31"/>
      <c r="E366" s="18"/>
      <c r="F366" s="18"/>
      <c r="G366" s="18"/>
      <c r="H366" s="18"/>
      <c r="I366" s="18"/>
      <c r="J366" s="18"/>
      <c r="K366" s="18"/>
      <c r="L366" s="18"/>
      <c r="M366" s="18"/>
    </row>
    <row r="367" spans="1:13" x14ac:dyDescent="0.25">
      <c r="A367" s="9" t="s">
        <v>299</v>
      </c>
      <c r="B367" s="10" t="s">
        <v>19</v>
      </c>
      <c r="C367" s="10" t="s">
        <v>33</v>
      </c>
      <c r="D367" s="13" t="s">
        <v>39</v>
      </c>
      <c r="E367" s="11"/>
      <c r="F367" s="11"/>
      <c r="G367" s="11"/>
      <c r="H367" s="11"/>
      <c r="I367" s="11"/>
      <c r="J367" s="11"/>
      <c r="K367" s="12">
        <f>K370</f>
        <v>19.5</v>
      </c>
      <c r="L367" s="12">
        <f>L370</f>
        <v>0</v>
      </c>
      <c r="M367" s="12">
        <f>M370</f>
        <v>0</v>
      </c>
    </row>
    <row r="368" spans="1:13" ht="168.75" x14ac:dyDescent="0.25">
      <c r="A368" s="11"/>
      <c r="B368" s="11"/>
      <c r="C368" s="11"/>
      <c r="D368" s="13" t="s">
        <v>300</v>
      </c>
      <c r="E368" s="11"/>
      <c r="F368" s="11"/>
      <c r="G368" s="11"/>
      <c r="H368" s="11"/>
      <c r="I368" s="11"/>
      <c r="J368" s="11"/>
      <c r="K368" s="11"/>
      <c r="L368" s="11"/>
      <c r="M368" s="11"/>
    </row>
    <row r="369" spans="1:13" x14ac:dyDescent="0.25">
      <c r="A369" s="11"/>
      <c r="B369" s="11"/>
      <c r="C369" s="11"/>
      <c r="D369" s="30"/>
      <c r="E369" s="10" t="s">
        <v>16</v>
      </c>
      <c r="F369" s="14">
        <v>15</v>
      </c>
      <c r="G369" s="15">
        <v>1.3</v>
      </c>
      <c r="H369" s="15">
        <v>0</v>
      </c>
      <c r="I369" s="15">
        <v>0</v>
      </c>
      <c r="J369" s="12">
        <f>OR(F369&lt;&gt;0,G369&lt;&gt;0,H369&lt;&gt;0,I369&lt;&gt;0)*(F369 + (F369 = 0))*(G369 + (G369 = 0))*(H369 + (H369 = 0))*(I369 + (I369 = 0))</f>
        <v>19.5</v>
      </c>
      <c r="K369" s="11"/>
      <c r="L369" s="11"/>
      <c r="M369" s="11"/>
    </row>
    <row r="370" spans="1:13" x14ac:dyDescent="0.25">
      <c r="A370" s="11"/>
      <c r="B370" s="11"/>
      <c r="C370" s="11"/>
      <c r="D370" s="30"/>
      <c r="E370" s="11"/>
      <c r="F370" s="11"/>
      <c r="G370" s="11"/>
      <c r="H370" s="11"/>
      <c r="I370" s="11"/>
      <c r="J370" s="16" t="s">
        <v>301</v>
      </c>
      <c r="K370" s="17">
        <f>J369*1</f>
        <v>19.5</v>
      </c>
      <c r="L370" s="15">
        <v>0</v>
      </c>
      <c r="M370" s="17">
        <f>ROUND(K370*L370,2)</f>
        <v>0</v>
      </c>
    </row>
    <row r="371" spans="1:13" ht="0.95" customHeight="1" x14ac:dyDescent="0.25">
      <c r="A371" s="18"/>
      <c r="B371" s="18"/>
      <c r="C371" s="18"/>
      <c r="D371" s="31"/>
      <c r="E371" s="18"/>
      <c r="F371" s="18"/>
      <c r="G371" s="18"/>
      <c r="H371" s="18"/>
      <c r="I371" s="18"/>
      <c r="J371" s="18"/>
      <c r="K371" s="18"/>
      <c r="L371" s="18"/>
      <c r="M371" s="18"/>
    </row>
    <row r="372" spans="1:13" x14ac:dyDescent="0.25">
      <c r="A372" s="9" t="s">
        <v>302</v>
      </c>
      <c r="B372" s="10" t="s">
        <v>19</v>
      </c>
      <c r="C372" s="10" t="s">
        <v>33</v>
      </c>
      <c r="D372" s="13" t="s">
        <v>39</v>
      </c>
      <c r="E372" s="11"/>
      <c r="F372" s="11"/>
      <c r="G372" s="11"/>
      <c r="H372" s="11"/>
      <c r="I372" s="11"/>
      <c r="J372" s="11"/>
      <c r="K372" s="12">
        <f>K375</f>
        <v>130</v>
      </c>
      <c r="L372" s="12">
        <f>L375</f>
        <v>0</v>
      </c>
      <c r="M372" s="12">
        <f>M375</f>
        <v>0</v>
      </c>
    </row>
    <row r="373" spans="1:13" ht="168.75" x14ac:dyDescent="0.25">
      <c r="A373" s="11"/>
      <c r="B373" s="11"/>
      <c r="C373" s="11"/>
      <c r="D373" s="13" t="s">
        <v>303</v>
      </c>
      <c r="E373" s="11"/>
      <c r="F373" s="11"/>
      <c r="G373" s="11"/>
      <c r="H373" s="11"/>
      <c r="I373" s="11"/>
      <c r="J373" s="11"/>
      <c r="K373" s="11"/>
      <c r="L373" s="11"/>
      <c r="M373" s="11"/>
    </row>
    <row r="374" spans="1:13" x14ac:dyDescent="0.25">
      <c r="A374" s="11"/>
      <c r="B374" s="11"/>
      <c r="C374" s="11"/>
      <c r="D374" s="30"/>
      <c r="E374" s="10" t="s">
        <v>16</v>
      </c>
      <c r="F374" s="14">
        <v>100</v>
      </c>
      <c r="G374" s="15">
        <v>1.3</v>
      </c>
      <c r="H374" s="15">
        <v>0</v>
      </c>
      <c r="I374" s="15">
        <v>0</v>
      </c>
      <c r="J374" s="12">
        <f>OR(F374&lt;&gt;0,G374&lt;&gt;0,H374&lt;&gt;0,I374&lt;&gt;0)*(F374 + (F374 = 0))*(G374 + (G374 = 0))*(H374 + (H374 = 0))*(I374 + (I374 = 0))</f>
        <v>130</v>
      </c>
      <c r="K374" s="11"/>
      <c r="L374" s="11"/>
      <c r="M374" s="11"/>
    </row>
    <row r="375" spans="1:13" x14ac:dyDescent="0.25">
      <c r="A375" s="11"/>
      <c r="B375" s="11"/>
      <c r="C375" s="11"/>
      <c r="D375" s="30"/>
      <c r="E375" s="11"/>
      <c r="F375" s="11"/>
      <c r="G375" s="11"/>
      <c r="H375" s="11"/>
      <c r="I375" s="11"/>
      <c r="J375" s="16" t="s">
        <v>304</v>
      </c>
      <c r="K375" s="17">
        <f>J374*1</f>
        <v>130</v>
      </c>
      <c r="L375" s="15">
        <v>0</v>
      </c>
      <c r="M375" s="17">
        <f>ROUND(K375*L375,2)</f>
        <v>0</v>
      </c>
    </row>
    <row r="376" spans="1:13" ht="0.95" customHeight="1" x14ac:dyDescent="0.25">
      <c r="A376" s="18"/>
      <c r="B376" s="18"/>
      <c r="C376" s="18"/>
      <c r="D376" s="31"/>
      <c r="E376" s="18"/>
      <c r="F376" s="18"/>
      <c r="G376" s="18"/>
      <c r="H376" s="18"/>
      <c r="I376" s="18"/>
      <c r="J376" s="18"/>
      <c r="K376" s="18"/>
      <c r="L376" s="18"/>
      <c r="M376" s="18"/>
    </row>
    <row r="377" spans="1:13" x14ac:dyDescent="0.25">
      <c r="A377" s="9" t="s">
        <v>305</v>
      </c>
      <c r="B377" s="10" t="s">
        <v>19</v>
      </c>
      <c r="C377" s="10" t="s">
        <v>33</v>
      </c>
      <c r="D377" s="13" t="s">
        <v>39</v>
      </c>
      <c r="E377" s="11"/>
      <c r="F377" s="11"/>
      <c r="G377" s="11"/>
      <c r="H377" s="11"/>
      <c r="I377" s="11"/>
      <c r="J377" s="11"/>
      <c r="K377" s="12">
        <f>K380</f>
        <v>26</v>
      </c>
      <c r="L377" s="12">
        <f>L380</f>
        <v>0</v>
      </c>
      <c r="M377" s="12">
        <f>M380</f>
        <v>0</v>
      </c>
    </row>
    <row r="378" spans="1:13" ht="168.75" x14ac:dyDescent="0.25">
      <c r="A378" s="11"/>
      <c r="B378" s="11"/>
      <c r="C378" s="11"/>
      <c r="D378" s="13" t="s">
        <v>306</v>
      </c>
      <c r="E378" s="11"/>
      <c r="F378" s="11"/>
      <c r="G378" s="11"/>
      <c r="H378" s="11"/>
      <c r="I378" s="11"/>
      <c r="J378" s="11"/>
      <c r="K378" s="11"/>
      <c r="L378" s="11"/>
      <c r="M378" s="11"/>
    </row>
    <row r="379" spans="1:13" x14ac:dyDescent="0.25">
      <c r="A379" s="11"/>
      <c r="B379" s="11"/>
      <c r="C379" s="11"/>
      <c r="D379" s="30"/>
      <c r="E379" s="10" t="s">
        <v>16</v>
      </c>
      <c r="F379" s="14">
        <v>20</v>
      </c>
      <c r="G379" s="15">
        <v>1.3</v>
      </c>
      <c r="H379" s="15">
        <v>0</v>
      </c>
      <c r="I379" s="15">
        <v>0</v>
      </c>
      <c r="J379" s="12">
        <f>OR(F379&lt;&gt;0,G379&lt;&gt;0,H379&lt;&gt;0,I379&lt;&gt;0)*(F379 + (F379 = 0))*(G379 + (G379 = 0))*(H379 + (H379 = 0))*(I379 + (I379 = 0))</f>
        <v>26</v>
      </c>
      <c r="K379" s="11"/>
      <c r="L379" s="11"/>
      <c r="M379" s="11"/>
    </row>
    <row r="380" spans="1:13" x14ac:dyDescent="0.25">
      <c r="A380" s="11"/>
      <c r="B380" s="11"/>
      <c r="C380" s="11"/>
      <c r="D380" s="30"/>
      <c r="E380" s="11"/>
      <c r="F380" s="11"/>
      <c r="G380" s="11"/>
      <c r="H380" s="11"/>
      <c r="I380" s="11"/>
      <c r="J380" s="16" t="s">
        <v>307</v>
      </c>
      <c r="K380" s="17">
        <f>J379*1</f>
        <v>26</v>
      </c>
      <c r="L380" s="15">
        <v>0</v>
      </c>
      <c r="M380" s="17">
        <f>ROUND(K380*L380,2)</f>
        <v>0</v>
      </c>
    </row>
    <row r="381" spans="1:13" ht="0.95" customHeight="1" x14ac:dyDescent="0.25">
      <c r="A381" s="18"/>
      <c r="B381" s="18"/>
      <c r="C381" s="18"/>
      <c r="D381" s="31"/>
      <c r="E381" s="18"/>
      <c r="F381" s="18"/>
      <c r="G381" s="18"/>
      <c r="H381" s="18"/>
      <c r="I381" s="18"/>
      <c r="J381" s="18"/>
      <c r="K381" s="18"/>
      <c r="L381" s="18"/>
      <c r="M381" s="18"/>
    </row>
    <row r="382" spans="1:13" x14ac:dyDescent="0.25">
      <c r="A382" s="9" t="s">
        <v>308</v>
      </c>
      <c r="B382" s="10" t="s">
        <v>19</v>
      </c>
      <c r="C382" s="10" t="s">
        <v>33</v>
      </c>
      <c r="D382" s="13" t="s">
        <v>39</v>
      </c>
      <c r="E382" s="11"/>
      <c r="F382" s="11"/>
      <c r="G382" s="11"/>
      <c r="H382" s="11"/>
      <c r="I382" s="11"/>
      <c r="J382" s="11"/>
      <c r="K382" s="12">
        <f>K385</f>
        <v>26</v>
      </c>
      <c r="L382" s="12">
        <f>L385</f>
        <v>0</v>
      </c>
      <c r="M382" s="12">
        <f>M385</f>
        <v>0</v>
      </c>
    </row>
    <row r="383" spans="1:13" ht="168.75" x14ac:dyDescent="0.25">
      <c r="A383" s="11"/>
      <c r="B383" s="11"/>
      <c r="C383" s="11"/>
      <c r="D383" s="13" t="s">
        <v>309</v>
      </c>
      <c r="E383" s="11"/>
      <c r="F383" s="11"/>
      <c r="G383" s="11"/>
      <c r="H383" s="11"/>
      <c r="I383" s="11"/>
      <c r="J383" s="11"/>
      <c r="K383" s="11"/>
      <c r="L383" s="11"/>
      <c r="M383" s="11"/>
    </row>
    <row r="384" spans="1:13" x14ac:dyDescent="0.25">
      <c r="A384" s="11"/>
      <c r="B384" s="11"/>
      <c r="C384" s="11"/>
      <c r="D384" s="30"/>
      <c r="E384" s="10" t="s">
        <v>16</v>
      </c>
      <c r="F384" s="14">
        <v>20</v>
      </c>
      <c r="G384" s="15">
        <v>1.3</v>
      </c>
      <c r="H384" s="15">
        <v>0</v>
      </c>
      <c r="I384" s="15">
        <v>0</v>
      </c>
      <c r="J384" s="12">
        <f>OR(F384&lt;&gt;0,G384&lt;&gt;0,H384&lt;&gt;0,I384&lt;&gt;0)*(F384 + (F384 = 0))*(G384 + (G384 = 0))*(H384 + (H384 = 0))*(I384 + (I384 = 0))</f>
        <v>26</v>
      </c>
      <c r="K384" s="11"/>
      <c r="L384" s="11"/>
      <c r="M384" s="11"/>
    </row>
    <row r="385" spans="1:13" x14ac:dyDescent="0.25">
      <c r="A385" s="11"/>
      <c r="B385" s="11"/>
      <c r="C385" s="11"/>
      <c r="D385" s="30"/>
      <c r="E385" s="11"/>
      <c r="F385" s="11"/>
      <c r="G385" s="11"/>
      <c r="H385" s="11"/>
      <c r="I385" s="11"/>
      <c r="J385" s="16" t="s">
        <v>310</v>
      </c>
      <c r="K385" s="17">
        <f>J384*1</f>
        <v>26</v>
      </c>
      <c r="L385" s="15">
        <v>0</v>
      </c>
      <c r="M385" s="17">
        <f>ROUND(K385*L385,2)</f>
        <v>0</v>
      </c>
    </row>
    <row r="386" spans="1:13" ht="0.95" customHeight="1" x14ac:dyDescent="0.25">
      <c r="A386" s="18"/>
      <c r="B386" s="18"/>
      <c r="C386" s="18"/>
      <c r="D386" s="31"/>
      <c r="E386" s="18"/>
      <c r="F386" s="18"/>
      <c r="G386" s="18"/>
      <c r="H386" s="18"/>
      <c r="I386" s="18"/>
      <c r="J386" s="18"/>
      <c r="K386" s="18"/>
      <c r="L386" s="18"/>
      <c r="M386" s="18"/>
    </row>
    <row r="387" spans="1:13" x14ac:dyDescent="0.25">
      <c r="A387" s="9" t="s">
        <v>311</v>
      </c>
      <c r="B387" s="10" t="s">
        <v>19</v>
      </c>
      <c r="C387" s="10" t="s">
        <v>33</v>
      </c>
      <c r="D387" s="13" t="s">
        <v>39</v>
      </c>
      <c r="E387" s="11"/>
      <c r="F387" s="11"/>
      <c r="G387" s="11"/>
      <c r="H387" s="11"/>
      <c r="I387" s="11"/>
      <c r="J387" s="11"/>
      <c r="K387" s="12">
        <f>K390</f>
        <v>169</v>
      </c>
      <c r="L387" s="12">
        <f>L390</f>
        <v>0</v>
      </c>
      <c r="M387" s="12">
        <f>M390</f>
        <v>0</v>
      </c>
    </row>
    <row r="388" spans="1:13" ht="168.75" x14ac:dyDescent="0.25">
      <c r="A388" s="11"/>
      <c r="B388" s="11"/>
      <c r="C388" s="11"/>
      <c r="D388" s="13" t="s">
        <v>312</v>
      </c>
      <c r="E388" s="11"/>
      <c r="F388" s="11"/>
      <c r="G388" s="11"/>
      <c r="H388" s="11"/>
      <c r="I388" s="11"/>
      <c r="J388" s="11"/>
      <c r="K388" s="11"/>
      <c r="L388" s="11"/>
      <c r="M388" s="11"/>
    </row>
    <row r="389" spans="1:13" x14ac:dyDescent="0.25">
      <c r="A389" s="11"/>
      <c r="B389" s="11"/>
      <c r="C389" s="11"/>
      <c r="D389" s="30"/>
      <c r="E389" s="10" t="s">
        <v>16</v>
      </c>
      <c r="F389" s="14">
        <v>130</v>
      </c>
      <c r="G389" s="15">
        <v>1.3</v>
      </c>
      <c r="H389" s="15">
        <v>0</v>
      </c>
      <c r="I389" s="15">
        <v>0</v>
      </c>
      <c r="J389" s="12">
        <f>OR(F389&lt;&gt;0,G389&lt;&gt;0,H389&lt;&gt;0,I389&lt;&gt;0)*(F389 + (F389 = 0))*(G389 + (G389 = 0))*(H389 + (H389 = 0))*(I389 + (I389 = 0))</f>
        <v>169</v>
      </c>
      <c r="K389" s="11"/>
      <c r="L389" s="11"/>
      <c r="M389" s="11"/>
    </row>
    <row r="390" spans="1:13" x14ac:dyDescent="0.25">
      <c r="A390" s="11"/>
      <c r="B390" s="11"/>
      <c r="C390" s="11"/>
      <c r="D390" s="30"/>
      <c r="E390" s="11"/>
      <c r="F390" s="11"/>
      <c r="G390" s="11"/>
      <c r="H390" s="11"/>
      <c r="I390" s="11"/>
      <c r="J390" s="16" t="s">
        <v>313</v>
      </c>
      <c r="K390" s="17">
        <f>J389*1</f>
        <v>169</v>
      </c>
      <c r="L390" s="15">
        <v>0</v>
      </c>
      <c r="M390" s="17">
        <f>ROUND(K390*L390,2)</f>
        <v>0</v>
      </c>
    </row>
    <row r="391" spans="1:13" ht="0.95" customHeight="1" x14ac:dyDescent="0.25">
      <c r="A391" s="18"/>
      <c r="B391" s="18"/>
      <c r="C391" s="18"/>
      <c r="D391" s="31"/>
      <c r="E391" s="18"/>
      <c r="F391" s="18"/>
      <c r="G391" s="18"/>
      <c r="H391" s="18"/>
      <c r="I391" s="18"/>
      <c r="J391" s="18"/>
      <c r="K391" s="18"/>
      <c r="L391" s="18"/>
      <c r="M391" s="18"/>
    </row>
    <row r="392" spans="1:13" x14ac:dyDescent="0.25">
      <c r="A392" s="11"/>
      <c r="B392" s="11"/>
      <c r="C392" s="11"/>
      <c r="D392" s="30"/>
      <c r="E392" s="11"/>
      <c r="F392" s="11"/>
      <c r="G392" s="11"/>
      <c r="H392" s="11"/>
      <c r="I392" s="11"/>
      <c r="J392" s="16" t="s">
        <v>314</v>
      </c>
      <c r="K392" s="15">
        <v>1</v>
      </c>
      <c r="L392" s="17">
        <f>M322+M327+M332+M337+M342+M347+M352+M357+M362+M367+M372+M377+M382+M387</f>
        <v>0</v>
      </c>
      <c r="M392" s="17">
        <f>ROUND(K392*L392,2)</f>
        <v>0</v>
      </c>
    </row>
    <row r="393" spans="1:13" ht="0.95" customHeight="1" x14ac:dyDescent="0.25">
      <c r="A393" s="18"/>
      <c r="B393" s="18"/>
      <c r="C393" s="18"/>
      <c r="D393" s="31"/>
      <c r="E393" s="18"/>
      <c r="F393" s="18"/>
      <c r="G393" s="18"/>
      <c r="H393" s="18"/>
      <c r="I393" s="18"/>
      <c r="J393" s="18"/>
      <c r="K393" s="18"/>
      <c r="L393" s="18"/>
      <c r="M393" s="18"/>
    </row>
    <row r="394" spans="1:13" x14ac:dyDescent="0.25">
      <c r="A394" s="20" t="s">
        <v>315</v>
      </c>
      <c r="B394" s="20" t="s">
        <v>15</v>
      </c>
      <c r="C394" s="20" t="s">
        <v>16</v>
      </c>
      <c r="D394" s="32" t="s">
        <v>316</v>
      </c>
      <c r="E394" s="21"/>
      <c r="F394" s="21"/>
      <c r="G394" s="21"/>
      <c r="H394" s="21"/>
      <c r="I394" s="21"/>
      <c r="J394" s="21"/>
      <c r="K394" s="22">
        <f>K445</f>
        <v>1</v>
      </c>
      <c r="L394" s="22">
        <f>L445</f>
        <v>0</v>
      </c>
      <c r="M394" s="22">
        <f>M445</f>
        <v>0</v>
      </c>
    </row>
    <row r="395" spans="1:13" x14ac:dyDescent="0.25">
      <c r="A395" s="10" t="s">
        <v>317</v>
      </c>
      <c r="B395" s="10" t="s">
        <v>19</v>
      </c>
      <c r="C395" s="10" t="s">
        <v>318</v>
      </c>
      <c r="D395" s="13" t="s">
        <v>319</v>
      </c>
      <c r="E395" s="11"/>
      <c r="F395" s="11"/>
      <c r="G395" s="11"/>
      <c r="H395" s="11"/>
      <c r="I395" s="11"/>
      <c r="J395" s="11"/>
      <c r="K395" s="15">
        <v>0</v>
      </c>
      <c r="L395" s="15">
        <v>0</v>
      </c>
      <c r="M395" s="12">
        <f>ROUND(K395*L395,2)</f>
        <v>0</v>
      </c>
    </row>
    <row r="396" spans="1:13" ht="213.75" x14ac:dyDescent="0.25">
      <c r="A396" s="11"/>
      <c r="B396" s="11"/>
      <c r="C396" s="11"/>
      <c r="D396" s="13" t="s">
        <v>320</v>
      </c>
      <c r="E396" s="11"/>
      <c r="F396" s="11"/>
      <c r="G396" s="11"/>
      <c r="H396" s="11"/>
      <c r="I396" s="11"/>
      <c r="J396" s="11"/>
      <c r="K396" s="11"/>
      <c r="L396" s="11"/>
      <c r="M396" s="11"/>
    </row>
    <row r="397" spans="1:13" x14ac:dyDescent="0.25">
      <c r="A397" s="9" t="s">
        <v>321</v>
      </c>
      <c r="B397" s="10" t="s">
        <v>19</v>
      </c>
      <c r="C397" s="10" t="s">
        <v>3</v>
      </c>
      <c r="D397" s="13" t="s">
        <v>322</v>
      </c>
      <c r="E397" s="11"/>
      <c r="F397" s="11"/>
      <c r="G397" s="11"/>
      <c r="H397" s="11"/>
      <c r="I397" s="11"/>
      <c r="J397" s="11"/>
      <c r="K397" s="12">
        <f>K401</f>
        <v>1</v>
      </c>
      <c r="L397" s="12">
        <f>L401</f>
        <v>0</v>
      </c>
      <c r="M397" s="12">
        <f>M401</f>
        <v>0</v>
      </c>
    </row>
    <row r="398" spans="1:13" ht="146.25" x14ac:dyDescent="0.25">
      <c r="A398" s="11"/>
      <c r="B398" s="11"/>
      <c r="C398" s="11"/>
      <c r="D398" s="13" t="s">
        <v>323</v>
      </c>
      <c r="E398" s="11"/>
      <c r="F398" s="11"/>
      <c r="G398" s="11"/>
      <c r="H398" s="11"/>
      <c r="I398" s="11"/>
      <c r="J398" s="11"/>
      <c r="K398" s="11"/>
      <c r="L398" s="11"/>
      <c r="M398" s="11"/>
    </row>
    <row r="399" spans="1:13" x14ac:dyDescent="0.25">
      <c r="A399" s="11"/>
      <c r="B399" s="11"/>
      <c r="C399" s="11"/>
      <c r="D399" s="30"/>
      <c r="E399" s="10" t="s">
        <v>324</v>
      </c>
      <c r="F399" s="14">
        <v>1</v>
      </c>
      <c r="G399" s="15">
        <v>0</v>
      </c>
      <c r="H399" s="15">
        <v>0</v>
      </c>
      <c r="I399" s="15">
        <v>0</v>
      </c>
      <c r="J399" s="12">
        <f>OR(F399&lt;&gt;0,G399&lt;&gt;0,H399&lt;&gt;0,I399&lt;&gt;0)*(F399 + (F399 = 0))*(G399 + (G399 = 0))*(H399 + (H399 = 0))*(I399 + (I399 = 0))</f>
        <v>1</v>
      </c>
      <c r="K399" s="11"/>
      <c r="L399" s="11"/>
      <c r="M399" s="11"/>
    </row>
    <row r="400" spans="1:13" x14ac:dyDescent="0.25">
      <c r="A400" s="11"/>
      <c r="B400" s="11"/>
      <c r="C400" s="11"/>
      <c r="D400" s="30"/>
      <c r="E400" s="10" t="s">
        <v>16</v>
      </c>
      <c r="F400" s="14"/>
      <c r="G400" s="15"/>
      <c r="H400" s="15"/>
      <c r="I400" s="15"/>
      <c r="J400" s="12">
        <f>OR(F400&lt;&gt;0,G400&lt;&gt;0,H400&lt;&gt;0,I400&lt;&gt;0)*(F400 + (F400 = 0))*(G400 + (G400 = 0))*(H400 + (H400 = 0))*(I400 + (I400 = 0))</f>
        <v>0</v>
      </c>
      <c r="K400" s="11"/>
      <c r="L400" s="11"/>
      <c r="M400" s="11"/>
    </row>
    <row r="401" spans="1:13" x14ac:dyDescent="0.25">
      <c r="A401" s="11"/>
      <c r="B401" s="11"/>
      <c r="C401" s="11"/>
      <c r="D401" s="30"/>
      <c r="E401" s="11"/>
      <c r="F401" s="11"/>
      <c r="G401" s="11"/>
      <c r="H401" s="11"/>
      <c r="I401" s="11"/>
      <c r="J401" s="16" t="s">
        <v>325</v>
      </c>
      <c r="K401" s="17">
        <f>SUM(J399:J400)*1</f>
        <v>1</v>
      </c>
      <c r="L401" s="15">
        <v>0</v>
      </c>
      <c r="M401" s="17">
        <f>ROUND(K401*L401,2)</f>
        <v>0</v>
      </c>
    </row>
    <row r="402" spans="1:13" ht="0.95" customHeight="1" x14ac:dyDescent="0.25">
      <c r="A402" s="18"/>
      <c r="B402" s="18"/>
      <c r="C402" s="18"/>
      <c r="D402" s="31"/>
      <c r="E402" s="18"/>
      <c r="F402" s="18"/>
      <c r="G402" s="18"/>
      <c r="H402" s="18"/>
      <c r="I402" s="18"/>
      <c r="J402" s="18"/>
      <c r="K402" s="18"/>
      <c r="L402" s="18"/>
      <c r="M402" s="18"/>
    </row>
    <row r="403" spans="1:13" ht="22.5" x14ac:dyDescent="0.25">
      <c r="A403" s="9" t="s">
        <v>326</v>
      </c>
      <c r="B403" s="10" t="s">
        <v>19</v>
      </c>
      <c r="C403" s="10" t="s">
        <v>3</v>
      </c>
      <c r="D403" s="13" t="s">
        <v>327</v>
      </c>
      <c r="E403" s="11"/>
      <c r="F403" s="11"/>
      <c r="G403" s="11"/>
      <c r="H403" s="11"/>
      <c r="I403" s="11"/>
      <c r="J403" s="11"/>
      <c r="K403" s="12">
        <f>K407</f>
        <v>1</v>
      </c>
      <c r="L403" s="12">
        <f>L407</f>
        <v>0</v>
      </c>
      <c r="M403" s="12">
        <f>M407</f>
        <v>0</v>
      </c>
    </row>
    <row r="404" spans="1:13" ht="146.25" x14ac:dyDescent="0.25">
      <c r="A404" s="11"/>
      <c r="B404" s="11"/>
      <c r="C404" s="11"/>
      <c r="D404" s="13" t="s">
        <v>328</v>
      </c>
      <c r="E404" s="11"/>
      <c r="F404" s="11"/>
      <c r="G404" s="11"/>
      <c r="H404" s="11"/>
      <c r="I404" s="11"/>
      <c r="J404" s="11"/>
      <c r="K404" s="11"/>
      <c r="L404" s="11"/>
      <c r="M404" s="11"/>
    </row>
    <row r="405" spans="1:13" x14ac:dyDescent="0.25">
      <c r="A405" s="11"/>
      <c r="B405" s="11"/>
      <c r="C405" s="11"/>
      <c r="D405" s="30"/>
      <c r="E405" s="10" t="s">
        <v>329</v>
      </c>
      <c r="F405" s="14">
        <v>1</v>
      </c>
      <c r="G405" s="15">
        <v>0</v>
      </c>
      <c r="H405" s="15">
        <v>0</v>
      </c>
      <c r="I405" s="15">
        <v>0</v>
      </c>
      <c r="J405" s="12">
        <f>OR(F405&lt;&gt;0,G405&lt;&gt;0,H405&lt;&gt;0,I405&lt;&gt;0)*(F405 + (F405 = 0))*(G405 + (G405 = 0))*(H405 + (H405 = 0))*(I405 + (I405 = 0))</f>
        <v>1</v>
      </c>
      <c r="K405" s="11"/>
      <c r="L405" s="11"/>
      <c r="M405" s="11"/>
    </row>
    <row r="406" spans="1:13" x14ac:dyDescent="0.25">
      <c r="A406" s="11"/>
      <c r="B406" s="11"/>
      <c r="C406" s="11"/>
      <c r="D406" s="30"/>
      <c r="E406" s="10" t="s">
        <v>16</v>
      </c>
      <c r="F406" s="14"/>
      <c r="G406" s="15"/>
      <c r="H406" s="15"/>
      <c r="I406" s="15"/>
      <c r="J406" s="12">
        <f>OR(F406&lt;&gt;0,G406&lt;&gt;0,H406&lt;&gt;0,I406&lt;&gt;0)*(F406 + (F406 = 0))*(G406 + (G406 = 0))*(H406 + (H406 = 0))*(I406 + (I406 = 0))</f>
        <v>0</v>
      </c>
      <c r="K406" s="11"/>
      <c r="L406" s="11"/>
      <c r="M406" s="11"/>
    </row>
    <row r="407" spans="1:13" x14ac:dyDescent="0.25">
      <c r="A407" s="11"/>
      <c r="B407" s="11"/>
      <c r="C407" s="11"/>
      <c r="D407" s="30"/>
      <c r="E407" s="11"/>
      <c r="F407" s="11"/>
      <c r="G407" s="11"/>
      <c r="H407" s="11"/>
      <c r="I407" s="11"/>
      <c r="J407" s="16" t="s">
        <v>330</v>
      </c>
      <c r="K407" s="17">
        <f>SUM(J405:J406)*1</f>
        <v>1</v>
      </c>
      <c r="L407" s="15">
        <v>0</v>
      </c>
      <c r="M407" s="17">
        <f>ROUND(K407*L407,2)</f>
        <v>0</v>
      </c>
    </row>
    <row r="408" spans="1:13" ht="0.95" customHeight="1" x14ac:dyDescent="0.25">
      <c r="A408" s="18"/>
      <c r="B408" s="18"/>
      <c r="C408" s="18"/>
      <c r="D408" s="31"/>
      <c r="E408" s="18"/>
      <c r="F408" s="18"/>
      <c r="G408" s="18"/>
      <c r="H408" s="18"/>
      <c r="I408" s="18"/>
      <c r="J408" s="18"/>
      <c r="K408" s="18"/>
      <c r="L408" s="18"/>
      <c r="M408" s="18"/>
    </row>
    <row r="409" spans="1:13" ht="22.5" x14ac:dyDescent="0.25">
      <c r="A409" s="9" t="s">
        <v>331</v>
      </c>
      <c r="B409" s="10" t="s">
        <v>19</v>
      </c>
      <c r="C409" s="10" t="s">
        <v>3</v>
      </c>
      <c r="D409" s="13" t="s">
        <v>332</v>
      </c>
      <c r="E409" s="11"/>
      <c r="F409" s="11"/>
      <c r="G409" s="11"/>
      <c r="H409" s="11"/>
      <c r="I409" s="11"/>
      <c r="J409" s="11"/>
      <c r="K409" s="12">
        <f>K413</f>
        <v>1</v>
      </c>
      <c r="L409" s="12">
        <f>L413</f>
        <v>0</v>
      </c>
      <c r="M409" s="12">
        <f>M413</f>
        <v>0</v>
      </c>
    </row>
    <row r="410" spans="1:13" ht="146.25" x14ac:dyDescent="0.25">
      <c r="A410" s="11"/>
      <c r="B410" s="11"/>
      <c r="C410" s="11"/>
      <c r="D410" s="13" t="s">
        <v>328</v>
      </c>
      <c r="E410" s="11"/>
      <c r="F410" s="11"/>
      <c r="G410" s="11"/>
      <c r="H410" s="11"/>
      <c r="I410" s="11"/>
      <c r="J410" s="11"/>
      <c r="K410" s="11"/>
      <c r="L410" s="11"/>
      <c r="M410" s="11"/>
    </row>
    <row r="411" spans="1:13" x14ac:dyDescent="0.25">
      <c r="A411" s="11"/>
      <c r="B411" s="11"/>
      <c r="C411" s="11"/>
      <c r="D411" s="30"/>
      <c r="E411" s="10" t="s">
        <v>333</v>
      </c>
      <c r="F411" s="14">
        <v>1</v>
      </c>
      <c r="G411" s="15">
        <v>0</v>
      </c>
      <c r="H411" s="15">
        <v>0</v>
      </c>
      <c r="I411" s="15">
        <v>0</v>
      </c>
      <c r="J411" s="12">
        <f>OR(F411&lt;&gt;0,G411&lt;&gt;0,H411&lt;&gt;0,I411&lt;&gt;0)*(F411 + (F411 = 0))*(G411 + (G411 = 0))*(H411 + (H411 = 0))*(I411 + (I411 = 0))</f>
        <v>1</v>
      </c>
      <c r="K411" s="11"/>
      <c r="L411" s="11"/>
      <c r="M411" s="11"/>
    </row>
    <row r="412" spans="1:13" x14ac:dyDescent="0.25">
      <c r="A412" s="11"/>
      <c r="B412" s="11"/>
      <c r="C412" s="11"/>
      <c r="D412" s="30"/>
      <c r="E412" s="10" t="s">
        <v>16</v>
      </c>
      <c r="F412" s="14"/>
      <c r="G412" s="15"/>
      <c r="H412" s="15"/>
      <c r="I412" s="15"/>
      <c r="J412" s="12">
        <f>OR(F412&lt;&gt;0,G412&lt;&gt;0,H412&lt;&gt;0,I412&lt;&gt;0)*(F412 + (F412 = 0))*(G412 + (G412 = 0))*(H412 + (H412 = 0))*(I412 + (I412 = 0))</f>
        <v>0</v>
      </c>
      <c r="K412" s="11"/>
      <c r="L412" s="11"/>
      <c r="M412" s="11"/>
    </row>
    <row r="413" spans="1:13" x14ac:dyDescent="0.25">
      <c r="A413" s="11"/>
      <c r="B413" s="11"/>
      <c r="C413" s="11"/>
      <c r="D413" s="30"/>
      <c r="E413" s="11"/>
      <c r="F413" s="11"/>
      <c r="G413" s="11"/>
      <c r="H413" s="11"/>
      <c r="I413" s="11"/>
      <c r="J413" s="16" t="s">
        <v>334</v>
      </c>
      <c r="K413" s="17">
        <f>SUM(J411:J412)*1</f>
        <v>1</v>
      </c>
      <c r="L413" s="15">
        <v>0</v>
      </c>
      <c r="M413" s="17">
        <f>ROUND(K413*L413,2)</f>
        <v>0</v>
      </c>
    </row>
    <row r="414" spans="1:13" ht="0.95" customHeight="1" x14ac:dyDescent="0.25">
      <c r="A414" s="18"/>
      <c r="B414" s="18"/>
      <c r="C414" s="18"/>
      <c r="D414" s="31"/>
      <c r="E414" s="18"/>
      <c r="F414" s="18"/>
      <c r="G414" s="18"/>
      <c r="H414" s="18"/>
      <c r="I414" s="18"/>
      <c r="J414" s="18"/>
      <c r="K414" s="18"/>
      <c r="L414" s="18"/>
      <c r="M414" s="18"/>
    </row>
    <row r="415" spans="1:13" ht="22.5" x14ac:dyDescent="0.25">
      <c r="A415" s="9" t="s">
        <v>335</v>
      </c>
      <c r="B415" s="10" t="s">
        <v>19</v>
      </c>
      <c r="C415" s="10" t="s">
        <v>3</v>
      </c>
      <c r="D415" s="13" t="s">
        <v>336</v>
      </c>
      <c r="E415" s="11"/>
      <c r="F415" s="11"/>
      <c r="G415" s="11"/>
      <c r="H415" s="11"/>
      <c r="I415" s="11"/>
      <c r="J415" s="11"/>
      <c r="K415" s="12">
        <f>K419</f>
        <v>1</v>
      </c>
      <c r="L415" s="12">
        <f>L419</f>
        <v>0</v>
      </c>
      <c r="M415" s="12">
        <f>M419</f>
        <v>0</v>
      </c>
    </row>
    <row r="416" spans="1:13" ht="146.25" x14ac:dyDescent="0.25">
      <c r="A416" s="11"/>
      <c r="B416" s="11"/>
      <c r="C416" s="11"/>
      <c r="D416" s="13" t="s">
        <v>328</v>
      </c>
      <c r="E416" s="11"/>
      <c r="F416" s="11"/>
      <c r="G416" s="11"/>
      <c r="H416" s="11"/>
      <c r="I416" s="11"/>
      <c r="J416" s="11"/>
      <c r="K416" s="11"/>
      <c r="L416" s="11"/>
      <c r="M416" s="11"/>
    </row>
    <row r="417" spans="1:13" x14ac:dyDescent="0.25">
      <c r="A417" s="11"/>
      <c r="B417" s="11"/>
      <c r="C417" s="11"/>
      <c r="D417" s="30"/>
      <c r="E417" s="10" t="s">
        <v>333</v>
      </c>
      <c r="F417" s="14">
        <v>1</v>
      </c>
      <c r="G417" s="15">
        <v>0</v>
      </c>
      <c r="H417" s="15">
        <v>0</v>
      </c>
      <c r="I417" s="15">
        <v>0</v>
      </c>
      <c r="J417" s="12">
        <f>OR(F417&lt;&gt;0,G417&lt;&gt;0,H417&lt;&gt;0,I417&lt;&gt;0)*(F417 + (F417 = 0))*(G417 + (G417 = 0))*(H417 + (H417 = 0))*(I417 + (I417 = 0))</f>
        <v>1</v>
      </c>
      <c r="K417" s="11"/>
      <c r="L417" s="11"/>
      <c r="M417" s="11"/>
    </row>
    <row r="418" spans="1:13" x14ac:dyDescent="0.25">
      <c r="A418" s="11"/>
      <c r="B418" s="11"/>
      <c r="C418" s="11"/>
      <c r="D418" s="30"/>
      <c r="E418" s="10" t="s">
        <v>16</v>
      </c>
      <c r="F418" s="14"/>
      <c r="G418" s="15"/>
      <c r="H418" s="15"/>
      <c r="I418" s="15"/>
      <c r="J418" s="12">
        <f>OR(F418&lt;&gt;0,G418&lt;&gt;0,H418&lt;&gt;0,I418&lt;&gt;0)*(F418 + (F418 = 0))*(G418 + (G418 = 0))*(H418 + (H418 = 0))*(I418 + (I418 = 0))</f>
        <v>0</v>
      </c>
      <c r="K418" s="11"/>
      <c r="L418" s="11"/>
      <c r="M418" s="11"/>
    </row>
    <row r="419" spans="1:13" x14ac:dyDescent="0.25">
      <c r="A419" s="11"/>
      <c r="B419" s="11"/>
      <c r="C419" s="11"/>
      <c r="D419" s="30"/>
      <c r="E419" s="11"/>
      <c r="F419" s="11"/>
      <c r="G419" s="11"/>
      <c r="H419" s="11"/>
      <c r="I419" s="11"/>
      <c r="J419" s="16" t="s">
        <v>337</v>
      </c>
      <c r="K419" s="17">
        <f>SUM(J417:J418)*1</f>
        <v>1</v>
      </c>
      <c r="L419" s="15">
        <v>0</v>
      </c>
      <c r="M419" s="17">
        <f>ROUND(K419*L419,2)</f>
        <v>0</v>
      </c>
    </row>
    <row r="420" spans="1:13" ht="0.95" customHeight="1" x14ac:dyDescent="0.25">
      <c r="A420" s="18"/>
      <c r="B420" s="18"/>
      <c r="C420" s="18"/>
      <c r="D420" s="31"/>
      <c r="E420" s="18"/>
      <c r="F420" s="18"/>
      <c r="G420" s="18"/>
      <c r="H420" s="18"/>
      <c r="I420" s="18"/>
      <c r="J420" s="18"/>
      <c r="K420" s="18"/>
      <c r="L420" s="18"/>
      <c r="M420" s="18"/>
    </row>
    <row r="421" spans="1:13" ht="22.5" x14ac:dyDescent="0.25">
      <c r="A421" s="9" t="s">
        <v>338</v>
      </c>
      <c r="B421" s="10" t="s">
        <v>19</v>
      </c>
      <c r="C421" s="10" t="s">
        <v>3</v>
      </c>
      <c r="D421" s="13" t="s">
        <v>339</v>
      </c>
      <c r="E421" s="11"/>
      <c r="F421" s="11"/>
      <c r="G421" s="11"/>
      <c r="H421" s="11"/>
      <c r="I421" s="11"/>
      <c r="J421" s="11"/>
      <c r="K421" s="12">
        <f>K425</f>
        <v>1</v>
      </c>
      <c r="L421" s="12">
        <f>L425</f>
        <v>0</v>
      </c>
      <c r="M421" s="12">
        <f>M425</f>
        <v>0</v>
      </c>
    </row>
    <row r="422" spans="1:13" ht="146.25" x14ac:dyDescent="0.25">
      <c r="A422" s="11"/>
      <c r="B422" s="11"/>
      <c r="C422" s="11"/>
      <c r="D422" s="13" t="s">
        <v>328</v>
      </c>
      <c r="E422" s="11"/>
      <c r="F422" s="11"/>
      <c r="G422" s="11"/>
      <c r="H422" s="11"/>
      <c r="I422" s="11"/>
      <c r="J422" s="11"/>
      <c r="K422" s="11"/>
      <c r="L422" s="11"/>
      <c r="M422" s="11"/>
    </row>
    <row r="423" spans="1:13" x14ac:dyDescent="0.25">
      <c r="A423" s="11"/>
      <c r="B423" s="11"/>
      <c r="C423" s="11"/>
      <c r="D423" s="30"/>
      <c r="E423" s="10" t="s">
        <v>333</v>
      </c>
      <c r="F423" s="14">
        <v>1</v>
      </c>
      <c r="G423" s="15">
        <v>0</v>
      </c>
      <c r="H423" s="15">
        <v>0</v>
      </c>
      <c r="I423" s="15">
        <v>0</v>
      </c>
      <c r="J423" s="12">
        <f>OR(F423&lt;&gt;0,G423&lt;&gt;0,H423&lt;&gt;0,I423&lt;&gt;0)*(F423 + (F423 = 0))*(G423 + (G423 = 0))*(H423 + (H423 = 0))*(I423 + (I423 = 0))</f>
        <v>1</v>
      </c>
      <c r="K423" s="11"/>
      <c r="L423" s="11"/>
      <c r="M423" s="11"/>
    </row>
    <row r="424" spans="1:13" x14ac:dyDescent="0.25">
      <c r="A424" s="11"/>
      <c r="B424" s="11"/>
      <c r="C424" s="11"/>
      <c r="D424" s="30"/>
      <c r="E424" s="10" t="s">
        <v>16</v>
      </c>
      <c r="F424" s="14"/>
      <c r="G424" s="15"/>
      <c r="H424" s="15"/>
      <c r="I424" s="15"/>
      <c r="J424" s="12">
        <f>OR(F424&lt;&gt;0,G424&lt;&gt;0,H424&lt;&gt;0,I424&lt;&gt;0)*(F424 + (F424 = 0))*(G424 + (G424 = 0))*(H424 + (H424 = 0))*(I424 + (I424 = 0))</f>
        <v>0</v>
      </c>
      <c r="K424" s="11"/>
      <c r="L424" s="11"/>
      <c r="M424" s="11"/>
    </row>
    <row r="425" spans="1:13" x14ac:dyDescent="0.25">
      <c r="A425" s="11"/>
      <c r="B425" s="11"/>
      <c r="C425" s="11"/>
      <c r="D425" s="30"/>
      <c r="E425" s="11"/>
      <c r="F425" s="11"/>
      <c r="G425" s="11"/>
      <c r="H425" s="11"/>
      <c r="I425" s="11"/>
      <c r="J425" s="16" t="s">
        <v>340</v>
      </c>
      <c r="K425" s="17">
        <f>SUM(J423:J424)*1</f>
        <v>1</v>
      </c>
      <c r="L425" s="15">
        <v>0</v>
      </c>
      <c r="M425" s="17">
        <f>ROUND(K425*L425,2)</f>
        <v>0</v>
      </c>
    </row>
    <row r="426" spans="1:13" ht="0.95" customHeight="1" x14ac:dyDescent="0.25">
      <c r="A426" s="18"/>
      <c r="B426" s="18"/>
      <c r="C426" s="18"/>
      <c r="D426" s="31"/>
      <c r="E426" s="18"/>
      <c r="F426" s="18"/>
      <c r="G426" s="18"/>
      <c r="H426" s="18"/>
      <c r="I426" s="18"/>
      <c r="J426" s="18"/>
      <c r="K426" s="18"/>
      <c r="L426" s="18"/>
      <c r="M426" s="18"/>
    </row>
    <row r="427" spans="1:13" ht="22.5" x14ac:dyDescent="0.25">
      <c r="A427" s="9" t="s">
        <v>341</v>
      </c>
      <c r="B427" s="10" t="s">
        <v>19</v>
      </c>
      <c r="C427" s="10" t="s">
        <v>3</v>
      </c>
      <c r="D427" s="13" t="s">
        <v>342</v>
      </c>
      <c r="E427" s="11"/>
      <c r="F427" s="11"/>
      <c r="G427" s="11"/>
      <c r="H427" s="11"/>
      <c r="I427" s="11"/>
      <c r="J427" s="11"/>
      <c r="K427" s="12">
        <f>K431</f>
        <v>1</v>
      </c>
      <c r="L427" s="12">
        <f>L431</f>
        <v>0</v>
      </c>
      <c r="M427" s="12">
        <f>M431</f>
        <v>0</v>
      </c>
    </row>
    <row r="428" spans="1:13" ht="146.25" x14ac:dyDescent="0.25">
      <c r="A428" s="11"/>
      <c r="B428" s="11"/>
      <c r="C428" s="11"/>
      <c r="D428" s="13" t="s">
        <v>328</v>
      </c>
      <c r="E428" s="11"/>
      <c r="F428" s="11"/>
      <c r="G428" s="11"/>
      <c r="H428" s="11"/>
      <c r="I428" s="11"/>
      <c r="J428" s="11"/>
      <c r="K428" s="11"/>
      <c r="L428" s="11"/>
      <c r="M428" s="11"/>
    </row>
    <row r="429" spans="1:13" x14ac:dyDescent="0.25">
      <c r="A429" s="11"/>
      <c r="B429" s="11"/>
      <c r="C429" s="11"/>
      <c r="D429" s="30"/>
      <c r="E429" s="10" t="s">
        <v>333</v>
      </c>
      <c r="F429" s="14">
        <v>1</v>
      </c>
      <c r="G429" s="15">
        <v>0</v>
      </c>
      <c r="H429" s="15">
        <v>0</v>
      </c>
      <c r="I429" s="15">
        <v>0</v>
      </c>
      <c r="J429" s="12">
        <f>OR(F429&lt;&gt;0,G429&lt;&gt;0,H429&lt;&gt;0,I429&lt;&gt;0)*(F429 + (F429 = 0))*(G429 + (G429 = 0))*(H429 + (H429 = 0))*(I429 + (I429 = 0))</f>
        <v>1</v>
      </c>
      <c r="K429" s="11"/>
      <c r="L429" s="11"/>
      <c r="M429" s="11"/>
    </row>
    <row r="430" spans="1:13" x14ac:dyDescent="0.25">
      <c r="A430" s="11"/>
      <c r="B430" s="11"/>
      <c r="C430" s="11"/>
      <c r="D430" s="30"/>
      <c r="E430" s="10" t="s">
        <v>16</v>
      </c>
      <c r="F430" s="14"/>
      <c r="G430" s="15"/>
      <c r="H430" s="15"/>
      <c r="I430" s="15"/>
      <c r="J430" s="12">
        <f>OR(F430&lt;&gt;0,G430&lt;&gt;0,H430&lt;&gt;0,I430&lt;&gt;0)*(F430 + (F430 = 0))*(G430 + (G430 = 0))*(H430 + (H430 = 0))*(I430 + (I430 = 0))</f>
        <v>0</v>
      </c>
      <c r="K430" s="11"/>
      <c r="L430" s="11"/>
      <c r="M430" s="11"/>
    </row>
    <row r="431" spans="1:13" x14ac:dyDescent="0.25">
      <c r="A431" s="11"/>
      <c r="B431" s="11"/>
      <c r="C431" s="11"/>
      <c r="D431" s="30"/>
      <c r="E431" s="11"/>
      <c r="F431" s="11"/>
      <c r="G431" s="11"/>
      <c r="H431" s="11"/>
      <c r="I431" s="11"/>
      <c r="J431" s="16" t="s">
        <v>343</v>
      </c>
      <c r="K431" s="17">
        <f>SUM(J429:J430)*1</f>
        <v>1</v>
      </c>
      <c r="L431" s="15">
        <v>0</v>
      </c>
      <c r="M431" s="17">
        <f>ROUND(K431*L431,2)</f>
        <v>0</v>
      </c>
    </row>
    <row r="432" spans="1:13" ht="0.95" customHeight="1" x14ac:dyDescent="0.25">
      <c r="A432" s="18"/>
      <c r="B432" s="18"/>
      <c r="C432" s="18"/>
      <c r="D432" s="31"/>
      <c r="E432" s="18"/>
      <c r="F432" s="18"/>
      <c r="G432" s="18"/>
      <c r="H432" s="18"/>
      <c r="I432" s="18"/>
      <c r="J432" s="18"/>
      <c r="K432" s="18"/>
      <c r="L432" s="18"/>
      <c r="M432" s="18"/>
    </row>
    <row r="433" spans="1:13" ht="22.5" x14ac:dyDescent="0.25">
      <c r="A433" s="9" t="s">
        <v>344</v>
      </c>
      <c r="B433" s="10" t="s">
        <v>19</v>
      </c>
      <c r="C433" s="10" t="s">
        <v>3</v>
      </c>
      <c r="D433" s="13" t="s">
        <v>345</v>
      </c>
      <c r="E433" s="11"/>
      <c r="F433" s="11"/>
      <c r="G433" s="11"/>
      <c r="H433" s="11"/>
      <c r="I433" s="11"/>
      <c r="J433" s="11"/>
      <c r="K433" s="12">
        <f>K437</f>
        <v>1</v>
      </c>
      <c r="L433" s="12">
        <f>L437</f>
        <v>0</v>
      </c>
      <c r="M433" s="12">
        <f>M437</f>
        <v>0</v>
      </c>
    </row>
    <row r="434" spans="1:13" ht="146.25" x14ac:dyDescent="0.25">
      <c r="A434" s="11"/>
      <c r="B434" s="11"/>
      <c r="C434" s="11"/>
      <c r="D434" s="13" t="s">
        <v>328</v>
      </c>
      <c r="E434" s="11"/>
      <c r="F434" s="11"/>
      <c r="G434" s="11"/>
      <c r="H434" s="11"/>
      <c r="I434" s="11"/>
      <c r="J434" s="11"/>
      <c r="K434" s="11"/>
      <c r="L434" s="11"/>
      <c r="M434" s="11"/>
    </row>
    <row r="435" spans="1:13" x14ac:dyDescent="0.25">
      <c r="A435" s="11"/>
      <c r="B435" s="11"/>
      <c r="C435" s="11"/>
      <c r="D435" s="30"/>
      <c r="E435" s="10" t="s">
        <v>333</v>
      </c>
      <c r="F435" s="14">
        <v>1</v>
      </c>
      <c r="G435" s="15">
        <v>0</v>
      </c>
      <c r="H435" s="15">
        <v>0</v>
      </c>
      <c r="I435" s="15">
        <v>0</v>
      </c>
      <c r="J435" s="12">
        <f>OR(F435&lt;&gt;0,G435&lt;&gt;0,H435&lt;&gt;0,I435&lt;&gt;0)*(F435 + (F435 = 0))*(G435 + (G435 = 0))*(H435 + (H435 = 0))*(I435 + (I435 = 0))</f>
        <v>1</v>
      </c>
      <c r="K435" s="11"/>
      <c r="L435" s="11"/>
      <c r="M435" s="11"/>
    </row>
    <row r="436" spans="1:13" x14ac:dyDescent="0.25">
      <c r="A436" s="11"/>
      <c r="B436" s="11"/>
      <c r="C436" s="11"/>
      <c r="D436" s="30"/>
      <c r="E436" s="10" t="s">
        <v>16</v>
      </c>
      <c r="F436" s="14"/>
      <c r="G436" s="15"/>
      <c r="H436" s="15"/>
      <c r="I436" s="15"/>
      <c r="J436" s="12">
        <f>OR(F436&lt;&gt;0,G436&lt;&gt;0,H436&lt;&gt;0,I436&lt;&gt;0)*(F436 + (F436 = 0))*(G436 + (G436 = 0))*(H436 + (H436 = 0))*(I436 + (I436 = 0))</f>
        <v>0</v>
      </c>
      <c r="K436" s="11"/>
      <c r="L436" s="11"/>
      <c r="M436" s="11"/>
    </row>
    <row r="437" spans="1:13" x14ac:dyDescent="0.25">
      <c r="A437" s="11"/>
      <c r="B437" s="11"/>
      <c r="C437" s="11"/>
      <c r="D437" s="30"/>
      <c r="E437" s="11"/>
      <c r="F437" s="11"/>
      <c r="G437" s="11"/>
      <c r="H437" s="11"/>
      <c r="I437" s="11"/>
      <c r="J437" s="16" t="s">
        <v>346</v>
      </c>
      <c r="K437" s="17">
        <f>SUM(J435:J436)*1</f>
        <v>1</v>
      </c>
      <c r="L437" s="15">
        <v>0</v>
      </c>
      <c r="M437" s="17">
        <f>ROUND(K437*L437,2)</f>
        <v>0</v>
      </c>
    </row>
    <row r="438" spans="1:13" ht="0.95" customHeight="1" x14ac:dyDescent="0.25">
      <c r="A438" s="18"/>
      <c r="B438" s="18"/>
      <c r="C438" s="18"/>
      <c r="D438" s="31"/>
      <c r="E438" s="18"/>
      <c r="F438" s="18"/>
      <c r="G438" s="18"/>
      <c r="H438" s="18"/>
      <c r="I438" s="18"/>
      <c r="J438" s="18"/>
      <c r="K438" s="18"/>
      <c r="L438" s="18"/>
      <c r="M438" s="18"/>
    </row>
    <row r="439" spans="1:13" ht="22.5" x14ac:dyDescent="0.25">
      <c r="A439" s="9" t="s">
        <v>347</v>
      </c>
      <c r="B439" s="10" t="s">
        <v>19</v>
      </c>
      <c r="C439" s="10" t="s">
        <v>3</v>
      </c>
      <c r="D439" s="13" t="s">
        <v>348</v>
      </c>
      <c r="E439" s="11"/>
      <c r="F439" s="11"/>
      <c r="G439" s="11"/>
      <c r="H439" s="11"/>
      <c r="I439" s="11"/>
      <c r="J439" s="11"/>
      <c r="K439" s="12">
        <f>K443</f>
        <v>1</v>
      </c>
      <c r="L439" s="12">
        <f>L443</f>
        <v>0</v>
      </c>
      <c r="M439" s="12">
        <f>M443</f>
        <v>0</v>
      </c>
    </row>
    <row r="440" spans="1:13" ht="146.25" x14ac:dyDescent="0.25">
      <c r="A440" s="11"/>
      <c r="B440" s="11"/>
      <c r="C440" s="11"/>
      <c r="D440" s="13" t="s">
        <v>328</v>
      </c>
      <c r="E440" s="11"/>
      <c r="F440" s="11"/>
      <c r="G440" s="11"/>
      <c r="H440" s="11"/>
      <c r="I440" s="11"/>
      <c r="J440" s="11"/>
      <c r="K440" s="11"/>
      <c r="L440" s="11"/>
      <c r="M440" s="11"/>
    </row>
    <row r="441" spans="1:13" x14ac:dyDescent="0.25">
      <c r="A441" s="11"/>
      <c r="B441" s="11"/>
      <c r="C441" s="11"/>
      <c r="D441" s="30"/>
      <c r="E441" s="10" t="s">
        <v>333</v>
      </c>
      <c r="F441" s="14">
        <v>1</v>
      </c>
      <c r="G441" s="15">
        <v>0</v>
      </c>
      <c r="H441" s="15">
        <v>0</v>
      </c>
      <c r="I441" s="15">
        <v>0</v>
      </c>
      <c r="J441" s="12">
        <f>OR(F441&lt;&gt;0,G441&lt;&gt;0,H441&lt;&gt;0,I441&lt;&gt;0)*(F441 + (F441 = 0))*(G441 + (G441 = 0))*(H441 + (H441 = 0))*(I441 + (I441 = 0))</f>
        <v>1</v>
      </c>
      <c r="K441" s="11"/>
      <c r="L441" s="11"/>
      <c r="M441" s="11"/>
    </row>
    <row r="442" spans="1:13" x14ac:dyDescent="0.25">
      <c r="A442" s="11"/>
      <c r="B442" s="11"/>
      <c r="C442" s="11"/>
      <c r="D442" s="30"/>
      <c r="E442" s="10" t="s">
        <v>16</v>
      </c>
      <c r="F442" s="14"/>
      <c r="G442" s="15"/>
      <c r="H442" s="15"/>
      <c r="I442" s="15"/>
      <c r="J442" s="12">
        <f>OR(F442&lt;&gt;0,G442&lt;&gt;0,H442&lt;&gt;0,I442&lt;&gt;0)*(F442 + (F442 = 0))*(G442 + (G442 = 0))*(H442 + (H442 = 0))*(I442 + (I442 = 0))</f>
        <v>0</v>
      </c>
      <c r="K442" s="11"/>
      <c r="L442" s="11"/>
      <c r="M442" s="11"/>
    </row>
    <row r="443" spans="1:13" x14ac:dyDescent="0.25">
      <c r="A443" s="11"/>
      <c r="B443" s="11"/>
      <c r="C443" s="11"/>
      <c r="D443" s="30"/>
      <c r="E443" s="11"/>
      <c r="F443" s="11"/>
      <c r="G443" s="11"/>
      <c r="H443" s="11"/>
      <c r="I443" s="11"/>
      <c r="J443" s="16" t="s">
        <v>349</v>
      </c>
      <c r="K443" s="17">
        <f>SUM(J441:J442)*1</f>
        <v>1</v>
      </c>
      <c r="L443" s="15">
        <v>0</v>
      </c>
      <c r="M443" s="17">
        <f>ROUND(K443*L443,2)</f>
        <v>0</v>
      </c>
    </row>
    <row r="444" spans="1:13" ht="0.95" customHeight="1" x14ac:dyDescent="0.25">
      <c r="A444" s="18"/>
      <c r="B444" s="18"/>
      <c r="C444" s="18"/>
      <c r="D444" s="31"/>
      <c r="E444" s="18"/>
      <c r="F444" s="18"/>
      <c r="G444" s="18"/>
      <c r="H444" s="18"/>
      <c r="I444" s="18"/>
      <c r="J444" s="18"/>
      <c r="K444" s="18"/>
      <c r="L444" s="18"/>
      <c r="M444" s="18"/>
    </row>
    <row r="445" spans="1:13" x14ac:dyDescent="0.25">
      <c r="A445" s="11"/>
      <c r="B445" s="11"/>
      <c r="C445" s="11"/>
      <c r="D445" s="30"/>
      <c r="E445" s="11"/>
      <c r="F445" s="11"/>
      <c r="G445" s="11"/>
      <c r="H445" s="11"/>
      <c r="I445" s="11"/>
      <c r="J445" s="16" t="s">
        <v>350</v>
      </c>
      <c r="K445" s="15">
        <v>1</v>
      </c>
      <c r="L445" s="17">
        <f>M395+M397+M403+M409+M415+M421+M427+M433+M439</f>
        <v>0</v>
      </c>
      <c r="M445" s="17">
        <f>ROUND(K445*L445,2)</f>
        <v>0</v>
      </c>
    </row>
    <row r="446" spans="1:13" ht="0.95" customHeight="1" x14ac:dyDescent="0.25">
      <c r="A446" s="18"/>
      <c r="B446" s="18"/>
      <c r="C446" s="18"/>
      <c r="D446" s="31"/>
      <c r="E446" s="18"/>
      <c r="F446" s="18"/>
      <c r="G446" s="18"/>
      <c r="H446" s="18"/>
      <c r="I446" s="18"/>
      <c r="J446" s="18"/>
      <c r="K446" s="18"/>
      <c r="L446" s="18"/>
      <c r="M446" s="18"/>
    </row>
    <row r="447" spans="1:13" x14ac:dyDescent="0.25">
      <c r="A447" s="20" t="s">
        <v>351</v>
      </c>
      <c r="B447" s="20" t="s">
        <v>15</v>
      </c>
      <c r="C447" s="20" t="s">
        <v>16</v>
      </c>
      <c r="D447" s="32" t="s">
        <v>352</v>
      </c>
      <c r="E447" s="21"/>
      <c r="F447" s="21"/>
      <c r="G447" s="21"/>
      <c r="H447" s="21"/>
      <c r="I447" s="21"/>
      <c r="J447" s="21"/>
      <c r="K447" s="22">
        <f>K559</f>
        <v>1</v>
      </c>
      <c r="L447" s="22">
        <f>L559</f>
        <v>0</v>
      </c>
      <c r="M447" s="22">
        <f>M559</f>
        <v>0</v>
      </c>
    </row>
    <row r="448" spans="1:13" x14ac:dyDescent="0.25">
      <c r="A448" s="9" t="s">
        <v>353</v>
      </c>
      <c r="B448" s="10" t="s">
        <v>19</v>
      </c>
      <c r="C448" s="10" t="s">
        <v>3</v>
      </c>
      <c r="D448" s="13" t="s">
        <v>354</v>
      </c>
      <c r="E448" s="11"/>
      <c r="F448" s="11"/>
      <c r="G448" s="11"/>
      <c r="H448" s="11"/>
      <c r="I448" s="11"/>
      <c r="J448" s="11"/>
      <c r="K448" s="12">
        <f>K452</f>
        <v>42</v>
      </c>
      <c r="L448" s="12">
        <f>L452</f>
        <v>0</v>
      </c>
      <c r="M448" s="12">
        <f>M452</f>
        <v>0</v>
      </c>
    </row>
    <row r="449" spans="1:13" ht="123.75" x14ac:dyDescent="0.25">
      <c r="A449" s="11"/>
      <c r="B449" s="11"/>
      <c r="C449" s="11"/>
      <c r="D449" s="13" t="s">
        <v>355</v>
      </c>
      <c r="E449" s="11"/>
      <c r="F449" s="11"/>
      <c r="G449" s="11"/>
      <c r="H449" s="11"/>
      <c r="I449" s="11"/>
      <c r="J449" s="11"/>
      <c r="K449" s="11"/>
      <c r="L449" s="11"/>
      <c r="M449" s="11"/>
    </row>
    <row r="450" spans="1:13" x14ac:dyDescent="0.25">
      <c r="A450" s="11"/>
      <c r="B450" s="11"/>
      <c r="C450" s="11"/>
      <c r="D450" s="30"/>
      <c r="E450" s="10" t="s">
        <v>356</v>
      </c>
      <c r="F450" s="14">
        <v>42</v>
      </c>
      <c r="G450" s="15">
        <v>0</v>
      </c>
      <c r="H450" s="15">
        <v>0</v>
      </c>
      <c r="I450" s="15">
        <v>0</v>
      </c>
      <c r="J450" s="12">
        <f>OR(F450&lt;&gt;0,G450&lt;&gt;0,H450&lt;&gt;0,I450&lt;&gt;0)*(F450 + (F450 = 0))*(G450 + (G450 = 0))*(H450 + (H450 = 0))*(I450 + (I450 = 0))</f>
        <v>42</v>
      </c>
      <c r="K450" s="11"/>
      <c r="L450" s="11"/>
      <c r="M450" s="11"/>
    </row>
    <row r="451" spans="1:13" x14ac:dyDescent="0.25">
      <c r="A451" s="11"/>
      <c r="B451" s="11"/>
      <c r="C451" s="11"/>
      <c r="D451" s="30"/>
      <c r="E451" s="10" t="s">
        <v>16</v>
      </c>
      <c r="F451" s="14"/>
      <c r="G451" s="15"/>
      <c r="H451" s="15"/>
      <c r="I451" s="15"/>
      <c r="J451" s="12">
        <f>OR(F451&lt;&gt;0,G451&lt;&gt;0,H451&lt;&gt;0,I451&lt;&gt;0)*(F451 + (F451 = 0))*(G451 + (G451 = 0))*(H451 + (H451 = 0))*(I451 + (I451 = 0))</f>
        <v>0</v>
      </c>
      <c r="K451" s="11"/>
      <c r="L451" s="11"/>
      <c r="M451" s="11"/>
    </row>
    <row r="452" spans="1:13" x14ac:dyDescent="0.25">
      <c r="A452" s="11"/>
      <c r="B452" s="11"/>
      <c r="C452" s="11"/>
      <c r="D452" s="30"/>
      <c r="E452" s="11"/>
      <c r="F452" s="11"/>
      <c r="G452" s="11"/>
      <c r="H452" s="11"/>
      <c r="I452" s="11"/>
      <c r="J452" s="16" t="s">
        <v>357</v>
      </c>
      <c r="K452" s="17">
        <f>SUM(J450:J451)*1</f>
        <v>42</v>
      </c>
      <c r="L452" s="15">
        <v>0</v>
      </c>
      <c r="M452" s="17">
        <f>ROUND(K452*L452,2)</f>
        <v>0</v>
      </c>
    </row>
    <row r="453" spans="1:13" ht="0.95" customHeight="1" x14ac:dyDescent="0.25">
      <c r="A453" s="18"/>
      <c r="B453" s="18"/>
      <c r="C453" s="18"/>
      <c r="D453" s="31"/>
      <c r="E453" s="18"/>
      <c r="F453" s="18"/>
      <c r="G453" s="18"/>
      <c r="H453" s="18"/>
      <c r="I453" s="18"/>
      <c r="J453" s="18"/>
      <c r="K453" s="18"/>
      <c r="L453" s="18"/>
      <c r="M453" s="18"/>
    </row>
    <row r="454" spans="1:13" x14ac:dyDescent="0.25">
      <c r="A454" s="9" t="s">
        <v>358</v>
      </c>
      <c r="B454" s="10" t="s">
        <v>19</v>
      </c>
      <c r="C454" s="10" t="s">
        <v>3</v>
      </c>
      <c r="D454" s="13" t="s">
        <v>359</v>
      </c>
      <c r="E454" s="11"/>
      <c r="F454" s="11"/>
      <c r="G454" s="11"/>
      <c r="H454" s="11"/>
      <c r="I454" s="11"/>
      <c r="J454" s="11"/>
      <c r="K454" s="12">
        <f>K458</f>
        <v>19</v>
      </c>
      <c r="L454" s="12">
        <f>L458</f>
        <v>0</v>
      </c>
      <c r="M454" s="12">
        <f>M458</f>
        <v>0</v>
      </c>
    </row>
    <row r="455" spans="1:13" ht="409.5" x14ac:dyDescent="0.25">
      <c r="A455" s="11"/>
      <c r="B455" s="11"/>
      <c r="C455" s="11"/>
      <c r="D455" s="13" t="s">
        <v>360</v>
      </c>
      <c r="E455" s="11"/>
      <c r="F455" s="11"/>
      <c r="G455" s="11"/>
      <c r="H455" s="11"/>
      <c r="I455" s="11"/>
      <c r="J455" s="11"/>
      <c r="K455" s="11"/>
      <c r="L455" s="11"/>
      <c r="M455" s="11"/>
    </row>
    <row r="456" spans="1:13" x14ac:dyDescent="0.25">
      <c r="A456" s="11"/>
      <c r="B456" s="11"/>
      <c r="C456" s="11"/>
      <c r="D456" s="30"/>
      <c r="E456" s="10" t="s">
        <v>356</v>
      </c>
      <c r="F456" s="14">
        <v>19</v>
      </c>
      <c r="G456" s="15">
        <v>0</v>
      </c>
      <c r="H456" s="15">
        <v>0</v>
      </c>
      <c r="I456" s="15">
        <v>0</v>
      </c>
      <c r="J456" s="12">
        <f>OR(F456&lt;&gt;0,G456&lt;&gt;0,H456&lt;&gt;0,I456&lt;&gt;0)*(F456 + (F456 = 0))*(G456 + (G456 = 0))*(H456 + (H456 = 0))*(I456 + (I456 = 0))</f>
        <v>19</v>
      </c>
      <c r="K456" s="11"/>
      <c r="L456" s="11"/>
      <c r="M456" s="11"/>
    </row>
    <row r="457" spans="1:13" x14ac:dyDescent="0.25">
      <c r="A457" s="11"/>
      <c r="B457" s="11"/>
      <c r="C457" s="11"/>
      <c r="D457" s="30"/>
      <c r="E457" s="10" t="s">
        <v>16</v>
      </c>
      <c r="F457" s="14"/>
      <c r="G457" s="15"/>
      <c r="H457" s="15"/>
      <c r="I457" s="15"/>
      <c r="J457" s="12">
        <f>OR(F457&lt;&gt;0,G457&lt;&gt;0,H457&lt;&gt;0,I457&lt;&gt;0)*(F457 + (F457 = 0))*(G457 + (G457 = 0))*(H457 + (H457 = 0))*(I457 + (I457 = 0))</f>
        <v>0</v>
      </c>
      <c r="K457" s="11"/>
      <c r="L457" s="11"/>
      <c r="M457" s="11"/>
    </row>
    <row r="458" spans="1:13" x14ac:dyDescent="0.25">
      <c r="A458" s="11"/>
      <c r="B458" s="11"/>
      <c r="C458" s="11"/>
      <c r="D458" s="30"/>
      <c r="E458" s="11"/>
      <c r="F458" s="11"/>
      <c r="G458" s="11"/>
      <c r="H458" s="11"/>
      <c r="I458" s="11"/>
      <c r="J458" s="16" t="s">
        <v>361</v>
      </c>
      <c r="K458" s="17">
        <f>SUM(J456:J457)*1</f>
        <v>19</v>
      </c>
      <c r="L458" s="15">
        <v>0</v>
      </c>
      <c r="M458" s="17">
        <f>ROUND(K458*L458,2)</f>
        <v>0</v>
      </c>
    </row>
    <row r="459" spans="1:13" ht="0.95" customHeight="1" x14ac:dyDescent="0.25">
      <c r="A459" s="18"/>
      <c r="B459" s="18"/>
      <c r="C459" s="18"/>
      <c r="D459" s="31"/>
      <c r="E459" s="18"/>
      <c r="F459" s="18"/>
      <c r="G459" s="18"/>
      <c r="H459" s="18"/>
      <c r="I459" s="18"/>
      <c r="J459" s="18"/>
      <c r="K459" s="18"/>
      <c r="L459" s="18"/>
      <c r="M459" s="18"/>
    </row>
    <row r="460" spans="1:13" x14ac:dyDescent="0.25">
      <c r="A460" s="9" t="s">
        <v>362</v>
      </c>
      <c r="B460" s="10" t="s">
        <v>19</v>
      </c>
      <c r="C460" s="10" t="s">
        <v>3</v>
      </c>
      <c r="D460" s="13" t="s">
        <v>363</v>
      </c>
      <c r="E460" s="11"/>
      <c r="F460" s="11"/>
      <c r="G460" s="11"/>
      <c r="H460" s="11"/>
      <c r="I460" s="11"/>
      <c r="J460" s="11"/>
      <c r="K460" s="12">
        <f>K463</f>
        <v>58</v>
      </c>
      <c r="L460" s="12">
        <f>L463</f>
        <v>0</v>
      </c>
      <c r="M460" s="12">
        <f>M463</f>
        <v>0</v>
      </c>
    </row>
    <row r="461" spans="1:13" ht="382.5" x14ac:dyDescent="0.25">
      <c r="A461" s="11"/>
      <c r="B461" s="11"/>
      <c r="C461" s="11"/>
      <c r="D461" s="13" t="s">
        <v>364</v>
      </c>
      <c r="E461" s="11"/>
      <c r="F461" s="11"/>
      <c r="G461" s="11"/>
      <c r="H461" s="11"/>
      <c r="I461" s="11"/>
      <c r="J461" s="11"/>
      <c r="K461" s="11"/>
      <c r="L461" s="11"/>
      <c r="M461" s="11"/>
    </row>
    <row r="462" spans="1:13" x14ac:dyDescent="0.25">
      <c r="A462" s="11"/>
      <c r="B462" s="11"/>
      <c r="C462" s="11"/>
      <c r="D462" s="30"/>
      <c r="E462" s="10" t="s">
        <v>356</v>
      </c>
      <c r="F462" s="14">
        <v>58</v>
      </c>
      <c r="G462" s="15">
        <v>0</v>
      </c>
      <c r="H462" s="15">
        <v>0</v>
      </c>
      <c r="I462" s="15">
        <v>0</v>
      </c>
      <c r="J462" s="12">
        <f>OR(F462&lt;&gt;0,G462&lt;&gt;0,H462&lt;&gt;0,I462&lt;&gt;0)*(F462 + (F462 = 0))*(G462 + (G462 = 0))*(H462 + (H462 = 0))*(I462 + (I462 = 0))</f>
        <v>58</v>
      </c>
      <c r="K462" s="11"/>
      <c r="L462" s="11"/>
      <c r="M462" s="11"/>
    </row>
    <row r="463" spans="1:13" x14ac:dyDescent="0.25">
      <c r="A463" s="11"/>
      <c r="B463" s="11"/>
      <c r="C463" s="11"/>
      <c r="D463" s="30"/>
      <c r="E463" s="11"/>
      <c r="F463" s="11"/>
      <c r="G463" s="11"/>
      <c r="H463" s="11"/>
      <c r="I463" s="11"/>
      <c r="J463" s="16" t="s">
        <v>365</v>
      </c>
      <c r="K463" s="17">
        <f>J462*1</f>
        <v>58</v>
      </c>
      <c r="L463" s="15">
        <v>0</v>
      </c>
      <c r="M463" s="17">
        <f>ROUND(K463*L463,2)</f>
        <v>0</v>
      </c>
    </row>
    <row r="464" spans="1:13" ht="0.95" customHeight="1" x14ac:dyDescent="0.25">
      <c r="A464" s="18"/>
      <c r="B464" s="18"/>
      <c r="C464" s="18"/>
      <c r="D464" s="31"/>
      <c r="E464" s="18"/>
      <c r="F464" s="18"/>
      <c r="G464" s="18"/>
      <c r="H464" s="18"/>
      <c r="I464" s="18"/>
      <c r="J464" s="18"/>
      <c r="K464" s="18"/>
      <c r="L464" s="18"/>
      <c r="M464" s="18"/>
    </row>
    <row r="465" spans="1:13" x14ac:dyDescent="0.25">
      <c r="A465" s="9" t="s">
        <v>366</v>
      </c>
      <c r="B465" s="10" t="s">
        <v>19</v>
      </c>
      <c r="C465" s="10" t="s">
        <v>3</v>
      </c>
      <c r="D465" s="13" t="s">
        <v>367</v>
      </c>
      <c r="E465" s="11"/>
      <c r="F465" s="11"/>
      <c r="G465" s="11"/>
      <c r="H465" s="11"/>
      <c r="I465" s="11"/>
      <c r="J465" s="11"/>
      <c r="K465" s="12">
        <f>K469</f>
        <v>418</v>
      </c>
      <c r="L465" s="12">
        <f>L469</f>
        <v>0</v>
      </c>
      <c r="M465" s="12">
        <f>M469</f>
        <v>0</v>
      </c>
    </row>
    <row r="466" spans="1:13" ht="281.25" x14ac:dyDescent="0.25">
      <c r="A466" s="11"/>
      <c r="B466" s="11"/>
      <c r="C466" s="11"/>
      <c r="D466" s="13" t="s">
        <v>368</v>
      </c>
      <c r="E466" s="11"/>
      <c r="F466" s="11"/>
      <c r="G466" s="11"/>
      <c r="H466" s="11"/>
      <c r="I466" s="11"/>
      <c r="J466" s="11"/>
      <c r="K466" s="11"/>
      <c r="L466" s="11"/>
      <c r="M466" s="11"/>
    </row>
    <row r="467" spans="1:13" x14ac:dyDescent="0.25">
      <c r="A467" s="11"/>
      <c r="B467" s="11"/>
      <c r="C467" s="11"/>
      <c r="D467" s="30"/>
      <c r="E467" s="10" t="s">
        <v>356</v>
      </c>
      <c r="F467" s="14">
        <v>418</v>
      </c>
      <c r="G467" s="15">
        <v>0</v>
      </c>
      <c r="H467" s="15">
        <v>0</v>
      </c>
      <c r="I467" s="15">
        <v>0</v>
      </c>
      <c r="J467" s="12">
        <f>OR(F467&lt;&gt;0,G467&lt;&gt;0,H467&lt;&gt;0,I467&lt;&gt;0)*(F467 + (F467 = 0))*(G467 + (G467 = 0))*(H467 + (H467 = 0))*(I467 + (I467 = 0))</f>
        <v>418</v>
      </c>
      <c r="K467" s="11"/>
      <c r="L467" s="11"/>
      <c r="M467" s="11"/>
    </row>
    <row r="468" spans="1:13" x14ac:dyDescent="0.25">
      <c r="A468" s="11"/>
      <c r="B468" s="11"/>
      <c r="C468" s="11"/>
      <c r="D468" s="30"/>
      <c r="E468" s="10" t="s">
        <v>16</v>
      </c>
      <c r="F468" s="14"/>
      <c r="G468" s="15"/>
      <c r="H468" s="15"/>
      <c r="I468" s="15"/>
      <c r="J468" s="12">
        <f>OR(F468&lt;&gt;0,G468&lt;&gt;0,H468&lt;&gt;0,I468&lt;&gt;0)*(F468 + (F468 = 0))*(G468 + (G468 = 0))*(H468 + (H468 = 0))*(I468 + (I468 = 0))</f>
        <v>0</v>
      </c>
      <c r="K468" s="11"/>
      <c r="L468" s="11"/>
      <c r="M468" s="11"/>
    </row>
    <row r="469" spans="1:13" x14ac:dyDescent="0.25">
      <c r="A469" s="11"/>
      <c r="B469" s="11"/>
      <c r="C469" s="11"/>
      <c r="D469" s="30"/>
      <c r="E469" s="11"/>
      <c r="F469" s="11"/>
      <c r="G469" s="11"/>
      <c r="H469" s="11"/>
      <c r="I469" s="11"/>
      <c r="J469" s="16" t="s">
        <v>369</v>
      </c>
      <c r="K469" s="17">
        <f>SUM(J467:J468)*1</f>
        <v>418</v>
      </c>
      <c r="L469" s="15">
        <v>0</v>
      </c>
      <c r="M469" s="17">
        <f>ROUND(K469*L469,2)</f>
        <v>0</v>
      </c>
    </row>
    <row r="470" spans="1:13" ht="0.95" customHeight="1" x14ac:dyDescent="0.25">
      <c r="A470" s="18"/>
      <c r="B470" s="18"/>
      <c r="C470" s="18"/>
      <c r="D470" s="31"/>
      <c r="E470" s="18"/>
      <c r="F470" s="18"/>
      <c r="G470" s="18"/>
      <c r="H470" s="18"/>
      <c r="I470" s="18"/>
      <c r="J470" s="18"/>
      <c r="K470" s="18"/>
      <c r="L470" s="18"/>
      <c r="M470" s="18"/>
    </row>
    <row r="471" spans="1:13" x14ac:dyDescent="0.25">
      <c r="A471" s="9" t="s">
        <v>370</v>
      </c>
      <c r="B471" s="10" t="s">
        <v>19</v>
      </c>
      <c r="C471" s="10" t="s">
        <v>3</v>
      </c>
      <c r="D471" s="13" t="s">
        <v>371</v>
      </c>
      <c r="E471" s="11"/>
      <c r="F471" s="11"/>
      <c r="G471" s="11"/>
      <c r="H471" s="11"/>
      <c r="I471" s="11"/>
      <c r="J471" s="11"/>
      <c r="K471" s="12">
        <f>K475</f>
        <v>165</v>
      </c>
      <c r="L471" s="12">
        <f>L475</f>
        <v>0</v>
      </c>
      <c r="M471" s="12">
        <f>M475</f>
        <v>0</v>
      </c>
    </row>
    <row r="472" spans="1:13" ht="281.25" x14ac:dyDescent="0.25">
      <c r="A472" s="11"/>
      <c r="B472" s="11"/>
      <c r="C472" s="11"/>
      <c r="D472" s="13" t="s">
        <v>372</v>
      </c>
      <c r="E472" s="11"/>
      <c r="F472" s="11"/>
      <c r="G472" s="11"/>
      <c r="H472" s="11"/>
      <c r="I472" s="11"/>
      <c r="J472" s="11"/>
      <c r="K472" s="11"/>
      <c r="L472" s="11"/>
      <c r="M472" s="11"/>
    </row>
    <row r="473" spans="1:13" x14ac:dyDescent="0.25">
      <c r="A473" s="11"/>
      <c r="B473" s="11"/>
      <c r="C473" s="11"/>
      <c r="D473" s="30"/>
      <c r="E473" s="10" t="s">
        <v>356</v>
      </c>
      <c r="F473" s="14">
        <v>165</v>
      </c>
      <c r="G473" s="15">
        <v>0</v>
      </c>
      <c r="H473" s="15">
        <v>0</v>
      </c>
      <c r="I473" s="15">
        <v>0</v>
      </c>
      <c r="J473" s="12">
        <f>OR(F473&lt;&gt;0,G473&lt;&gt;0,H473&lt;&gt;0,I473&lt;&gt;0)*(F473 + (F473 = 0))*(G473 + (G473 = 0))*(H473 + (H473 = 0))*(I473 + (I473 = 0))</f>
        <v>165</v>
      </c>
      <c r="K473" s="11"/>
      <c r="L473" s="11"/>
      <c r="M473" s="11"/>
    </row>
    <row r="474" spans="1:13" x14ac:dyDescent="0.25">
      <c r="A474" s="11"/>
      <c r="B474" s="11"/>
      <c r="C474" s="11"/>
      <c r="D474" s="30"/>
      <c r="E474" s="10" t="s">
        <v>16</v>
      </c>
      <c r="F474" s="14"/>
      <c r="G474" s="15"/>
      <c r="H474" s="15"/>
      <c r="I474" s="15"/>
      <c r="J474" s="12">
        <f>OR(F474&lt;&gt;0,G474&lt;&gt;0,H474&lt;&gt;0,I474&lt;&gt;0)*(F474 + (F474 = 0))*(G474 + (G474 = 0))*(H474 + (H474 = 0))*(I474 + (I474 = 0))</f>
        <v>0</v>
      </c>
      <c r="K474" s="11"/>
      <c r="L474" s="11"/>
      <c r="M474" s="11"/>
    </row>
    <row r="475" spans="1:13" x14ac:dyDescent="0.25">
      <c r="A475" s="11"/>
      <c r="B475" s="11"/>
      <c r="C475" s="11"/>
      <c r="D475" s="30"/>
      <c r="E475" s="11"/>
      <c r="F475" s="11"/>
      <c r="G475" s="11"/>
      <c r="H475" s="11"/>
      <c r="I475" s="11"/>
      <c r="J475" s="16" t="s">
        <v>373</v>
      </c>
      <c r="K475" s="17">
        <f>SUM(J473:J474)*1</f>
        <v>165</v>
      </c>
      <c r="L475" s="15">
        <v>0</v>
      </c>
      <c r="M475" s="17">
        <f>ROUND(K475*L475,2)</f>
        <v>0</v>
      </c>
    </row>
    <row r="476" spans="1:13" ht="0.95" customHeight="1" x14ac:dyDescent="0.25">
      <c r="A476" s="18"/>
      <c r="B476" s="18"/>
      <c r="C476" s="18"/>
      <c r="D476" s="31"/>
      <c r="E476" s="18"/>
      <c r="F476" s="18"/>
      <c r="G476" s="18"/>
      <c r="H476" s="18"/>
      <c r="I476" s="18"/>
      <c r="J476" s="18"/>
      <c r="K476" s="18"/>
      <c r="L476" s="18"/>
      <c r="M476" s="18"/>
    </row>
    <row r="477" spans="1:13" x14ac:dyDescent="0.25">
      <c r="A477" s="9" t="s">
        <v>374</v>
      </c>
      <c r="B477" s="10" t="s">
        <v>19</v>
      </c>
      <c r="C477" s="10" t="s">
        <v>3</v>
      </c>
      <c r="D477" s="13" t="s">
        <v>375</v>
      </c>
      <c r="E477" s="11"/>
      <c r="F477" s="11"/>
      <c r="G477" s="11"/>
      <c r="H477" s="11"/>
      <c r="I477" s="11"/>
      <c r="J477" s="11"/>
      <c r="K477" s="12">
        <f>K481</f>
        <v>80</v>
      </c>
      <c r="L477" s="12">
        <f>L481</f>
        <v>0</v>
      </c>
      <c r="M477" s="12">
        <f>M481</f>
        <v>0</v>
      </c>
    </row>
    <row r="478" spans="1:13" ht="202.5" x14ac:dyDescent="0.25">
      <c r="A478" s="11"/>
      <c r="B478" s="11"/>
      <c r="C478" s="11"/>
      <c r="D478" s="13" t="s">
        <v>376</v>
      </c>
      <c r="E478" s="11"/>
      <c r="F478" s="11"/>
      <c r="G478" s="11"/>
      <c r="H478" s="11"/>
      <c r="I478" s="11"/>
      <c r="J478" s="11"/>
      <c r="K478" s="11"/>
      <c r="L478" s="11"/>
      <c r="M478" s="11"/>
    </row>
    <row r="479" spans="1:13" x14ac:dyDescent="0.25">
      <c r="A479" s="11"/>
      <c r="B479" s="11"/>
      <c r="C479" s="11"/>
      <c r="D479" s="30"/>
      <c r="E479" s="10" t="s">
        <v>356</v>
      </c>
      <c r="F479" s="14">
        <v>80</v>
      </c>
      <c r="G479" s="15">
        <v>0</v>
      </c>
      <c r="H479" s="15">
        <v>0</v>
      </c>
      <c r="I479" s="15">
        <v>0</v>
      </c>
      <c r="J479" s="12">
        <f>OR(F479&lt;&gt;0,G479&lt;&gt;0,H479&lt;&gt;0,I479&lt;&gt;0)*(F479 + (F479 = 0))*(G479 + (G479 = 0))*(H479 + (H479 = 0))*(I479 + (I479 = 0))</f>
        <v>80</v>
      </c>
      <c r="K479" s="11"/>
      <c r="L479" s="11"/>
      <c r="M479" s="11"/>
    </row>
    <row r="480" spans="1:13" x14ac:dyDescent="0.25">
      <c r="A480" s="11"/>
      <c r="B480" s="11"/>
      <c r="C480" s="11"/>
      <c r="D480" s="30"/>
      <c r="E480" s="10" t="s">
        <v>16</v>
      </c>
      <c r="F480" s="14"/>
      <c r="G480" s="15"/>
      <c r="H480" s="15"/>
      <c r="I480" s="15"/>
      <c r="J480" s="12">
        <f>OR(F480&lt;&gt;0,G480&lt;&gt;0,H480&lt;&gt;0,I480&lt;&gt;0)*(F480 + (F480 = 0))*(G480 + (G480 = 0))*(H480 + (H480 = 0))*(I480 + (I480 = 0))</f>
        <v>0</v>
      </c>
      <c r="K480" s="11"/>
      <c r="L480" s="11"/>
      <c r="M480" s="11"/>
    </row>
    <row r="481" spans="1:13" x14ac:dyDescent="0.25">
      <c r="A481" s="11"/>
      <c r="B481" s="11"/>
      <c r="C481" s="11"/>
      <c r="D481" s="30"/>
      <c r="E481" s="11"/>
      <c r="F481" s="11"/>
      <c r="G481" s="11"/>
      <c r="H481" s="11"/>
      <c r="I481" s="11"/>
      <c r="J481" s="16" t="s">
        <v>377</v>
      </c>
      <c r="K481" s="17">
        <f>SUM(J479:J480)*1</f>
        <v>80</v>
      </c>
      <c r="L481" s="15">
        <v>0</v>
      </c>
      <c r="M481" s="17">
        <f>ROUND(K481*L481,2)</f>
        <v>0</v>
      </c>
    </row>
    <row r="482" spans="1:13" ht="0.95" customHeight="1" x14ac:dyDescent="0.25">
      <c r="A482" s="18"/>
      <c r="B482" s="18"/>
      <c r="C482" s="18"/>
      <c r="D482" s="31"/>
      <c r="E482" s="18"/>
      <c r="F482" s="18"/>
      <c r="G482" s="18"/>
      <c r="H482" s="18"/>
      <c r="I482" s="18"/>
      <c r="J482" s="18"/>
      <c r="K482" s="18"/>
      <c r="L482" s="18"/>
      <c r="M482" s="18"/>
    </row>
    <row r="483" spans="1:13" x14ac:dyDescent="0.25">
      <c r="A483" s="9" t="s">
        <v>378</v>
      </c>
      <c r="B483" s="10" t="s">
        <v>19</v>
      </c>
      <c r="C483" s="10" t="s">
        <v>3</v>
      </c>
      <c r="D483" s="13" t="s">
        <v>379</v>
      </c>
      <c r="E483" s="11"/>
      <c r="F483" s="11"/>
      <c r="G483" s="11"/>
      <c r="H483" s="11"/>
      <c r="I483" s="11"/>
      <c r="J483" s="11"/>
      <c r="K483" s="12">
        <f>K487</f>
        <v>15</v>
      </c>
      <c r="L483" s="12">
        <f>L487</f>
        <v>0</v>
      </c>
      <c r="M483" s="12">
        <f>M487</f>
        <v>0</v>
      </c>
    </row>
    <row r="484" spans="1:13" ht="247.5" x14ac:dyDescent="0.25">
      <c r="A484" s="11"/>
      <c r="B484" s="11"/>
      <c r="C484" s="11"/>
      <c r="D484" s="13" t="s">
        <v>380</v>
      </c>
      <c r="E484" s="11"/>
      <c r="F484" s="11"/>
      <c r="G484" s="11"/>
      <c r="H484" s="11"/>
      <c r="I484" s="11"/>
      <c r="J484" s="11"/>
      <c r="K484" s="11"/>
      <c r="L484" s="11"/>
      <c r="M484" s="11"/>
    </row>
    <row r="485" spans="1:13" x14ac:dyDescent="0.25">
      <c r="A485" s="11"/>
      <c r="B485" s="11"/>
      <c r="C485" s="11"/>
      <c r="D485" s="30"/>
      <c r="E485" s="10" t="s">
        <v>356</v>
      </c>
      <c r="F485" s="14">
        <v>15</v>
      </c>
      <c r="G485" s="15">
        <v>0</v>
      </c>
      <c r="H485" s="15">
        <v>0</v>
      </c>
      <c r="I485" s="15">
        <v>0</v>
      </c>
      <c r="J485" s="12">
        <f>OR(F485&lt;&gt;0,G485&lt;&gt;0,H485&lt;&gt;0,I485&lt;&gt;0)*(F485 + (F485 = 0))*(G485 + (G485 = 0))*(H485 + (H485 = 0))*(I485 + (I485 = 0))</f>
        <v>15</v>
      </c>
      <c r="K485" s="11"/>
      <c r="L485" s="11"/>
      <c r="M485" s="11"/>
    </row>
    <row r="486" spans="1:13" x14ac:dyDescent="0.25">
      <c r="A486" s="11"/>
      <c r="B486" s="11"/>
      <c r="C486" s="11"/>
      <c r="D486" s="30"/>
      <c r="E486" s="10" t="s">
        <v>16</v>
      </c>
      <c r="F486" s="14"/>
      <c r="G486" s="15"/>
      <c r="H486" s="15"/>
      <c r="I486" s="15"/>
      <c r="J486" s="12">
        <f>OR(F486&lt;&gt;0,G486&lt;&gt;0,H486&lt;&gt;0,I486&lt;&gt;0)*(F486 + (F486 = 0))*(G486 + (G486 = 0))*(H486 + (H486 = 0))*(I486 + (I486 = 0))</f>
        <v>0</v>
      </c>
      <c r="K486" s="11"/>
      <c r="L486" s="11"/>
      <c r="M486" s="11"/>
    </row>
    <row r="487" spans="1:13" x14ac:dyDescent="0.25">
      <c r="A487" s="11"/>
      <c r="B487" s="11"/>
      <c r="C487" s="11"/>
      <c r="D487" s="30"/>
      <c r="E487" s="11"/>
      <c r="F487" s="11"/>
      <c r="G487" s="11"/>
      <c r="H487" s="11"/>
      <c r="I487" s="11"/>
      <c r="J487" s="16" t="s">
        <v>381</v>
      </c>
      <c r="K487" s="17">
        <f>SUM(J485:J486)*1</f>
        <v>15</v>
      </c>
      <c r="L487" s="15">
        <v>0</v>
      </c>
      <c r="M487" s="17">
        <f>ROUND(K487*L487,2)</f>
        <v>0</v>
      </c>
    </row>
    <row r="488" spans="1:13" ht="0.95" customHeight="1" x14ac:dyDescent="0.25">
      <c r="A488" s="18"/>
      <c r="B488" s="18"/>
      <c r="C488" s="18"/>
      <c r="D488" s="31"/>
      <c r="E488" s="18"/>
      <c r="F488" s="18"/>
      <c r="G488" s="18"/>
      <c r="H488" s="18"/>
      <c r="I488" s="18"/>
      <c r="J488" s="18"/>
      <c r="K488" s="18"/>
      <c r="L488" s="18"/>
      <c r="M488" s="18"/>
    </row>
    <row r="489" spans="1:13" x14ac:dyDescent="0.25">
      <c r="A489" s="9" t="s">
        <v>382</v>
      </c>
      <c r="B489" s="10" t="s">
        <v>19</v>
      </c>
      <c r="C489" s="10" t="s">
        <v>3</v>
      </c>
      <c r="D489" s="13" t="s">
        <v>383</v>
      </c>
      <c r="E489" s="11"/>
      <c r="F489" s="11"/>
      <c r="G489" s="11"/>
      <c r="H489" s="11"/>
      <c r="I489" s="11"/>
      <c r="J489" s="11"/>
      <c r="K489" s="12">
        <f>K493</f>
        <v>33</v>
      </c>
      <c r="L489" s="12">
        <f>L493</f>
        <v>0</v>
      </c>
      <c r="M489" s="12">
        <f>M493</f>
        <v>0</v>
      </c>
    </row>
    <row r="490" spans="1:13" ht="247.5" x14ac:dyDescent="0.25">
      <c r="A490" s="11"/>
      <c r="B490" s="11"/>
      <c r="C490" s="11"/>
      <c r="D490" s="13" t="s">
        <v>384</v>
      </c>
      <c r="E490" s="11"/>
      <c r="F490" s="11"/>
      <c r="G490" s="11"/>
      <c r="H490" s="11"/>
      <c r="I490" s="11"/>
      <c r="J490" s="11"/>
      <c r="K490" s="11"/>
      <c r="L490" s="11"/>
      <c r="M490" s="11"/>
    </row>
    <row r="491" spans="1:13" x14ac:dyDescent="0.25">
      <c r="A491" s="11"/>
      <c r="B491" s="11"/>
      <c r="C491" s="11"/>
      <c r="D491" s="30"/>
      <c r="E491" s="10" t="s">
        <v>356</v>
      </c>
      <c r="F491" s="14">
        <v>33</v>
      </c>
      <c r="G491" s="15">
        <v>0</v>
      </c>
      <c r="H491" s="15">
        <v>0</v>
      </c>
      <c r="I491" s="15">
        <v>0</v>
      </c>
      <c r="J491" s="12">
        <f>OR(F491&lt;&gt;0,G491&lt;&gt;0,H491&lt;&gt;0,I491&lt;&gt;0)*(F491 + (F491 = 0))*(G491 + (G491 = 0))*(H491 + (H491 = 0))*(I491 + (I491 = 0))</f>
        <v>33</v>
      </c>
      <c r="K491" s="11"/>
      <c r="L491" s="11"/>
      <c r="M491" s="11"/>
    </row>
    <row r="492" spans="1:13" x14ac:dyDescent="0.25">
      <c r="A492" s="11"/>
      <c r="B492" s="11"/>
      <c r="C492" s="11"/>
      <c r="D492" s="30"/>
      <c r="E492" s="10" t="s">
        <v>16</v>
      </c>
      <c r="F492" s="14"/>
      <c r="G492" s="15"/>
      <c r="H492" s="15"/>
      <c r="I492" s="15"/>
      <c r="J492" s="12">
        <f>OR(F492&lt;&gt;0,G492&lt;&gt;0,H492&lt;&gt;0,I492&lt;&gt;0)*(F492 + (F492 = 0))*(G492 + (G492 = 0))*(H492 + (H492 = 0))*(I492 + (I492 = 0))</f>
        <v>0</v>
      </c>
      <c r="K492" s="11"/>
      <c r="L492" s="11"/>
      <c r="M492" s="11"/>
    </row>
    <row r="493" spans="1:13" x14ac:dyDescent="0.25">
      <c r="A493" s="11"/>
      <c r="B493" s="11"/>
      <c r="C493" s="11"/>
      <c r="D493" s="30"/>
      <c r="E493" s="11"/>
      <c r="F493" s="11"/>
      <c r="G493" s="11"/>
      <c r="H493" s="11"/>
      <c r="I493" s="11"/>
      <c r="J493" s="16" t="s">
        <v>385</v>
      </c>
      <c r="K493" s="17">
        <f>SUM(J491:J492)*1</f>
        <v>33</v>
      </c>
      <c r="L493" s="15">
        <v>0</v>
      </c>
      <c r="M493" s="17">
        <f>ROUND(K493*L493,2)</f>
        <v>0</v>
      </c>
    </row>
    <row r="494" spans="1:13" ht="0.95" customHeight="1" x14ac:dyDescent="0.25">
      <c r="A494" s="18"/>
      <c r="B494" s="18"/>
      <c r="C494" s="18"/>
      <c r="D494" s="31"/>
      <c r="E494" s="18"/>
      <c r="F494" s="18"/>
      <c r="G494" s="18"/>
      <c r="H494" s="18"/>
      <c r="I494" s="18"/>
      <c r="J494" s="18"/>
      <c r="K494" s="18"/>
      <c r="L494" s="18"/>
      <c r="M494" s="18"/>
    </row>
    <row r="495" spans="1:13" x14ac:dyDescent="0.25">
      <c r="A495" s="9" t="s">
        <v>386</v>
      </c>
      <c r="B495" s="10" t="s">
        <v>19</v>
      </c>
      <c r="C495" s="10" t="s">
        <v>3</v>
      </c>
      <c r="D495" s="13" t="s">
        <v>387</v>
      </c>
      <c r="E495" s="11"/>
      <c r="F495" s="11"/>
      <c r="G495" s="11"/>
      <c r="H495" s="11"/>
      <c r="I495" s="11"/>
      <c r="J495" s="11"/>
      <c r="K495" s="12">
        <f>K499</f>
        <v>350</v>
      </c>
      <c r="L495" s="12">
        <f>L499</f>
        <v>0</v>
      </c>
      <c r="M495" s="12">
        <f>M499</f>
        <v>0</v>
      </c>
    </row>
    <row r="496" spans="1:13" ht="168.75" x14ac:dyDescent="0.25">
      <c r="A496" s="11"/>
      <c r="B496" s="11"/>
      <c r="C496" s="11"/>
      <c r="D496" s="13" t="s">
        <v>388</v>
      </c>
      <c r="E496" s="11"/>
      <c r="F496" s="11"/>
      <c r="G496" s="11"/>
      <c r="H496" s="11"/>
      <c r="I496" s="11"/>
      <c r="J496" s="11"/>
      <c r="K496" s="11"/>
      <c r="L496" s="11"/>
      <c r="M496" s="11"/>
    </row>
    <row r="497" spans="1:13" x14ac:dyDescent="0.25">
      <c r="A497" s="11"/>
      <c r="B497" s="11"/>
      <c r="C497" s="11"/>
      <c r="D497" s="30"/>
      <c r="E497" s="10" t="s">
        <v>356</v>
      </c>
      <c r="F497" s="14">
        <v>350</v>
      </c>
      <c r="G497" s="15">
        <v>0</v>
      </c>
      <c r="H497" s="15">
        <v>0</v>
      </c>
      <c r="I497" s="15">
        <v>0</v>
      </c>
      <c r="J497" s="12">
        <f>OR(F497&lt;&gt;0,G497&lt;&gt;0,H497&lt;&gt;0,I497&lt;&gt;0)*(F497 + (F497 = 0))*(G497 + (G497 = 0))*(H497 + (H497 = 0))*(I497 + (I497 = 0))</f>
        <v>350</v>
      </c>
      <c r="K497" s="11"/>
      <c r="L497" s="11"/>
      <c r="M497" s="11"/>
    </row>
    <row r="498" spans="1:13" x14ac:dyDescent="0.25">
      <c r="A498" s="11"/>
      <c r="B498" s="11"/>
      <c r="C498" s="11"/>
      <c r="D498" s="30"/>
      <c r="E498" s="10" t="s">
        <v>16</v>
      </c>
      <c r="F498" s="14"/>
      <c r="G498" s="15"/>
      <c r="H498" s="15"/>
      <c r="I498" s="15"/>
      <c r="J498" s="12">
        <f>OR(F498&lt;&gt;0,G498&lt;&gt;0,H498&lt;&gt;0,I498&lt;&gt;0)*(F498 + (F498 = 0))*(G498 + (G498 = 0))*(H498 + (H498 = 0))*(I498 + (I498 = 0))</f>
        <v>0</v>
      </c>
      <c r="K498" s="11"/>
      <c r="L498" s="11"/>
      <c r="M498" s="11"/>
    </row>
    <row r="499" spans="1:13" x14ac:dyDescent="0.25">
      <c r="A499" s="11"/>
      <c r="B499" s="11"/>
      <c r="C499" s="11"/>
      <c r="D499" s="30"/>
      <c r="E499" s="11"/>
      <c r="F499" s="11"/>
      <c r="G499" s="11"/>
      <c r="H499" s="11"/>
      <c r="I499" s="11"/>
      <c r="J499" s="16" t="s">
        <v>389</v>
      </c>
      <c r="K499" s="17">
        <f>SUM(J497:J498)*1</f>
        <v>350</v>
      </c>
      <c r="L499" s="15">
        <v>0</v>
      </c>
      <c r="M499" s="17">
        <f>ROUND(K499*L499,2)</f>
        <v>0</v>
      </c>
    </row>
    <row r="500" spans="1:13" ht="0.95" customHeight="1" x14ac:dyDescent="0.25">
      <c r="A500" s="18"/>
      <c r="B500" s="18"/>
      <c r="C500" s="18"/>
      <c r="D500" s="31"/>
      <c r="E500" s="18"/>
      <c r="F500" s="18"/>
      <c r="G500" s="18"/>
      <c r="H500" s="18"/>
      <c r="I500" s="18"/>
      <c r="J500" s="18"/>
      <c r="K500" s="18"/>
      <c r="L500" s="18"/>
      <c r="M500" s="18"/>
    </row>
    <row r="501" spans="1:13" x14ac:dyDescent="0.25">
      <c r="A501" s="9" t="s">
        <v>390</v>
      </c>
      <c r="B501" s="10" t="s">
        <v>19</v>
      </c>
      <c r="C501" s="10" t="s">
        <v>3</v>
      </c>
      <c r="D501" s="13" t="s">
        <v>391</v>
      </c>
      <c r="E501" s="11"/>
      <c r="F501" s="11"/>
      <c r="G501" s="11"/>
      <c r="H501" s="11"/>
      <c r="I501" s="11"/>
      <c r="J501" s="11"/>
      <c r="K501" s="12">
        <f>K505</f>
        <v>80</v>
      </c>
      <c r="L501" s="12">
        <f>L505</f>
        <v>0</v>
      </c>
      <c r="M501" s="12">
        <f>M505</f>
        <v>0</v>
      </c>
    </row>
    <row r="502" spans="1:13" ht="168.75" x14ac:dyDescent="0.25">
      <c r="A502" s="11"/>
      <c r="B502" s="11"/>
      <c r="C502" s="11"/>
      <c r="D502" s="13" t="s">
        <v>392</v>
      </c>
      <c r="E502" s="11"/>
      <c r="F502" s="11"/>
      <c r="G502" s="11"/>
      <c r="H502" s="11"/>
      <c r="I502" s="11"/>
      <c r="J502" s="11"/>
      <c r="K502" s="11"/>
      <c r="L502" s="11"/>
      <c r="M502" s="11"/>
    </row>
    <row r="503" spans="1:13" x14ac:dyDescent="0.25">
      <c r="A503" s="11"/>
      <c r="B503" s="11"/>
      <c r="C503" s="11"/>
      <c r="D503" s="30"/>
      <c r="E503" s="10" t="s">
        <v>356</v>
      </c>
      <c r="F503" s="14">
        <v>80</v>
      </c>
      <c r="G503" s="15">
        <v>0</v>
      </c>
      <c r="H503" s="15">
        <v>0</v>
      </c>
      <c r="I503" s="15">
        <v>0</v>
      </c>
      <c r="J503" s="12">
        <f>OR(F503&lt;&gt;0,G503&lt;&gt;0,H503&lt;&gt;0,I503&lt;&gt;0)*(F503 + (F503 = 0))*(G503 + (G503 = 0))*(H503 + (H503 = 0))*(I503 + (I503 = 0))</f>
        <v>80</v>
      </c>
      <c r="K503" s="11"/>
      <c r="L503" s="11"/>
      <c r="M503" s="11"/>
    </row>
    <row r="504" spans="1:13" x14ac:dyDescent="0.25">
      <c r="A504" s="11"/>
      <c r="B504" s="11"/>
      <c r="C504" s="11"/>
      <c r="D504" s="30"/>
      <c r="E504" s="10" t="s">
        <v>16</v>
      </c>
      <c r="F504" s="14"/>
      <c r="G504" s="15"/>
      <c r="H504" s="15"/>
      <c r="I504" s="15"/>
      <c r="J504" s="12">
        <f>OR(F504&lt;&gt;0,G504&lt;&gt;0,H504&lt;&gt;0,I504&lt;&gt;0)*(F504 + (F504 = 0))*(G504 + (G504 = 0))*(H504 + (H504 = 0))*(I504 + (I504 = 0))</f>
        <v>0</v>
      </c>
      <c r="K504" s="11"/>
      <c r="L504" s="11"/>
      <c r="M504" s="11"/>
    </row>
    <row r="505" spans="1:13" x14ac:dyDescent="0.25">
      <c r="A505" s="11"/>
      <c r="B505" s="11"/>
      <c r="C505" s="11"/>
      <c r="D505" s="30"/>
      <c r="E505" s="11"/>
      <c r="F505" s="11"/>
      <c r="G505" s="11"/>
      <c r="H505" s="11"/>
      <c r="I505" s="11"/>
      <c r="J505" s="16" t="s">
        <v>393</v>
      </c>
      <c r="K505" s="17">
        <f>SUM(J503:J504)*1</f>
        <v>80</v>
      </c>
      <c r="L505" s="15">
        <v>0</v>
      </c>
      <c r="M505" s="17">
        <f>ROUND(K505*L505,2)</f>
        <v>0</v>
      </c>
    </row>
    <row r="506" spans="1:13" ht="0.95" customHeight="1" x14ac:dyDescent="0.25">
      <c r="A506" s="18"/>
      <c r="B506" s="18"/>
      <c r="C506" s="18"/>
      <c r="D506" s="31"/>
      <c r="E506" s="18"/>
      <c r="F506" s="18"/>
      <c r="G506" s="18"/>
      <c r="H506" s="18"/>
      <c r="I506" s="18"/>
      <c r="J506" s="18"/>
      <c r="K506" s="18"/>
      <c r="L506" s="18"/>
      <c r="M506" s="18"/>
    </row>
    <row r="507" spans="1:13" x14ac:dyDescent="0.25">
      <c r="A507" s="9" t="s">
        <v>394</v>
      </c>
      <c r="B507" s="10" t="s">
        <v>19</v>
      </c>
      <c r="C507" s="10" t="s">
        <v>3</v>
      </c>
      <c r="D507" s="13" t="s">
        <v>395</v>
      </c>
      <c r="E507" s="11"/>
      <c r="F507" s="11"/>
      <c r="G507" s="11"/>
      <c r="H507" s="11"/>
      <c r="I507" s="11"/>
      <c r="J507" s="11"/>
      <c r="K507" s="12">
        <f>K511</f>
        <v>365</v>
      </c>
      <c r="L507" s="12">
        <f>L511</f>
        <v>0</v>
      </c>
      <c r="M507" s="12">
        <f>M511</f>
        <v>0</v>
      </c>
    </row>
    <row r="508" spans="1:13" ht="236.25" x14ac:dyDescent="0.25">
      <c r="A508" s="11"/>
      <c r="B508" s="11"/>
      <c r="C508" s="11"/>
      <c r="D508" s="13" t="s">
        <v>396</v>
      </c>
      <c r="E508" s="11"/>
      <c r="F508" s="11"/>
      <c r="G508" s="11"/>
      <c r="H508" s="11"/>
      <c r="I508" s="11"/>
      <c r="J508" s="11"/>
      <c r="K508" s="11"/>
      <c r="L508" s="11"/>
      <c r="M508" s="11"/>
    </row>
    <row r="509" spans="1:13" x14ac:dyDescent="0.25">
      <c r="A509" s="11"/>
      <c r="B509" s="11"/>
      <c r="C509" s="11"/>
      <c r="D509" s="30"/>
      <c r="E509" s="10" t="s">
        <v>356</v>
      </c>
      <c r="F509" s="14">
        <v>365</v>
      </c>
      <c r="G509" s="15">
        <v>0</v>
      </c>
      <c r="H509" s="15">
        <v>0</v>
      </c>
      <c r="I509" s="15">
        <v>0</v>
      </c>
      <c r="J509" s="12">
        <f>OR(F509&lt;&gt;0,G509&lt;&gt;0,H509&lt;&gt;0,I509&lt;&gt;0)*(F509 + (F509 = 0))*(G509 + (G509 = 0))*(H509 + (H509 = 0))*(I509 + (I509 = 0))</f>
        <v>365</v>
      </c>
      <c r="K509" s="11"/>
      <c r="L509" s="11"/>
      <c r="M509" s="11"/>
    </row>
    <row r="510" spans="1:13" x14ac:dyDescent="0.25">
      <c r="A510" s="11"/>
      <c r="B510" s="11"/>
      <c r="C510" s="11"/>
      <c r="D510" s="30"/>
      <c r="E510" s="10" t="s">
        <v>16</v>
      </c>
      <c r="F510" s="14"/>
      <c r="G510" s="15"/>
      <c r="H510" s="15"/>
      <c r="I510" s="15"/>
      <c r="J510" s="12">
        <f>OR(F510&lt;&gt;0,G510&lt;&gt;0,H510&lt;&gt;0,I510&lt;&gt;0)*(F510 + (F510 = 0))*(G510 + (G510 = 0))*(H510 + (H510 = 0))*(I510 + (I510 = 0))</f>
        <v>0</v>
      </c>
      <c r="K510" s="11"/>
      <c r="L510" s="11"/>
      <c r="M510" s="11"/>
    </row>
    <row r="511" spans="1:13" x14ac:dyDescent="0.25">
      <c r="A511" s="11"/>
      <c r="B511" s="11"/>
      <c r="C511" s="11"/>
      <c r="D511" s="30"/>
      <c r="E511" s="11"/>
      <c r="F511" s="11"/>
      <c r="G511" s="11"/>
      <c r="H511" s="11"/>
      <c r="I511" s="11"/>
      <c r="J511" s="16" t="s">
        <v>397</v>
      </c>
      <c r="K511" s="17">
        <f>SUM(J509:J510)*1</f>
        <v>365</v>
      </c>
      <c r="L511" s="15">
        <v>0</v>
      </c>
      <c r="M511" s="17">
        <f>ROUND(K511*L511,2)</f>
        <v>0</v>
      </c>
    </row>
    <row r="512" spans="1:13" ht="0.95" customHeight="1" x14ac:dyDescent="0.25">
      <c r="A512" s="18"/>
      <c r="B512" s="18"/>
      <c r="C512" s="18"/>
      <c r="D512" s="31"/>
      <c r="E512" s="18"/>
      <c r="F512" s="18"/>
      <c r="G512" s="18"/>
      <c r="H512" s="18"/>
      <c r="I512" s="18"/>
      <c r="J512" s="18"/>
      <c r="K512" s="18"/>
      <c r="L512" s="18"/>
      <c r="M512" s="18"/>
    </row>
    <row r="513" spans="1:13" x14ac:dyDescent="0.25">
      <c r="A513" s="9" t="s">
        <v>398</v>
      </c>
      <c r="B513" s="10" t="s">
        <v>19</v>
      </c>
      <c r="C513" s="10" t="s">
        <v>3</v>
      </c>
      <c r="D513" s="13" t="s">
        <v>399</v>
      </c>
      <c r="E513" s="11"/>
      <c r="F513" s="11"/>
      <c r="G513" s="11"/>
      <c r="H513" s="11"/>
      <c r="I513" s="11"/>
      <c r="J513" s="11"/>
      <c r="K513" s="12">
        <f>K517</f>
        <v>30</v>
      </c>
      <c r="L513" s="12">
        <f>L517</f>
        <v>0</v>
      </c>
      <c r="M513" s="12">
        <f>M517</f>
        <v>0</v>
      </c>
    </row>
    <row r="514" spans="1:13" ht="409.5" x14ac:dyDescent="0.25">
      <c r="A514" s="11"/>
      <c r="B514" s="11"/>
      <c r="C514" s="11"/>
      <c r="D514" s="13" t="s">
        <v>400</v>
      </c>
      <c r="E514" s="11"/>
      <c r="F514" s="11"/>
      <c r="G514" s="11"/>
      <c r="H514" s="11"/>
      <c r="I514" s="11"/>
      <c r="J514" s="11"/>
      <c r="K514" s="11"/>
      <c r="L514" s="11"/>
      <c r="M514" s="11"/>
    </row>
    <row r="515" spans="1:13" x14ac:dyDescent="0.25">
      <c r="A515" s="11"/>
      <c r="B515" s="11"/>
      <c r="C515" s="11"/>
      <c r="D515" s="30"/>
      <c r="E515" s="10" t="s">
        <v>356</v>
      </c>
      <c r="F515" s="14">
        <v>30</v>
      </c>
      <c r="G515" s="15">
        <v>0</v>
      </c>
      <c r="H515" s="15">
        <v>0</v>
      </c>
      <c r="I515" s="15">
        <v>0</v>
      </c>
      <c r="J515" s="12">
        <f>OR(F515&lt;&gt;0,G515&lt;&gt;0,H515&lt;&gt;0,I515&lt;&gt;0)*(F515 + (F515 = 0))*(G515 + (G515 = 0))*(H515 + (H515 = 0))*(I515 + (I515 = 0))</f>
        <v>30</v>
      </c>
      <c r="K515" s="11"/>
      <c r="L515" s="11"/>
      <c r="M515" s="11"/>
    </row>
    <row r="516" spans="1:13" x14ac:dyDescent="0.25">
      <c r="A516" s="11"/>
      <c r="B516" s="11"/>
      <c r="C516" s="11"/>
      <c r="D516" s="30"/>
      <c r="E516" s="10" t="s">
        <v>16</v>
      </c>
      <c r="F516" s="14"/>
      <c r="G516" s="15"/>
      <c r="H516" s="15"/>
      <c r="I516" s="15"/>
      <c r="J516" s="12">
        <f>OR(F516&lt;&gt;0,G516&lt;&gt;0,H516&lt;&gt;0,I516&lt;&gt;0)*(F516 + (F516 = 0))*(G516 + (G516 = 0))*(H516 + (H516 = 0))*(I516 + (I516 = 0))</f>
        <v>0</v>
      </c>
      <c r="K516" s="11"/>
      <c r="L516" s="11"/>
      <c r="M516" s="11"/>
    </row>
    <row r="517" spans="1:13" x14ac:dyDescent="0.25">
      <c r="A517" s="11"/>
      <c r="B517" s="11"/>
      <c r="C517" s="11"/>
      <c r="D517" s="30"/>
      <c r="E517" s="11"/>
      <c r="F517" s="11"/>
      <c r="G517" s="11"/>
      <c r="H517" s="11"/>
      <c r="I517" s="11"/>
      <c r="J517" s="16" t="s">
        <v>401</v>
      </c>
      <c r="K517" s="17">
        <f>SUM(J515:J516)*1</f>
        <v>30</v>
      </c>
      <c r="L517" s="15">
        <v>0</v>
      </c>
      <c r="M517" s="17">
        <f>ROUND(K517*L517,2)</f>
        <v>0</v>
      </c>
    </row>
    <row r="518" spans="1:13" ht="0.95" customHeight="1" x14ac:dyDescent="0.25">
      <c r="A518" s="18"/>
      <c r="B518" s="18"/>
      <c r="C518" s="18"/>
      <c r="D518" s="31"/>
      <c r="E518" s="18"/>
      <c r="F518" s="18"/>
      <c r="G518" s="18"/>
      <c r="H518" s="18"/>
      <c r="I518" s="18"/>
      <c r="J518" s="18"/>
      <c r="K518" s="18"/>
      <c r="L518" s="18"/>
      <c r="M518" s="18"/>
    </row>
    <row r="519" spans="1:13" x14ac:dyDescent="0.25">
      <c r="A519" s="9" t="s">
        <v>402</v>
      </c>
      <c r="B519" s="10" t="s">
        <v>19</v>
      </c>
      <c r="C519" s="10" t="s">
        <v>3</v>
      </c>
      <c r="D519" s="13" t="s">
        <v>403</v>
      </c>
      <c r="E519" s="11"/>
      <c r="F519" s="11"/>
      <c r="G519" s="11"/>
      <c r="H519" s="11"/>
      <c r="I519" s="11"/>
      <c r="J519" s="11"/>
      <c r="K519" s="12">
        <f>K523</f>
        <v>69</v>
      </c>
      <c r="L519" s="12">
        <f>L523</f>
        <v>0</v>
      </c>
      <c r="M519" s="12">
        <f>M523</f>
        <v>0</v>
      </c>
    </row>
    <row r="520" spans="1:13" ht="409.5" x14ac:dyDescent="0.25">
      <c r="A520" s="11"/>
      <c r="B520" s="11"/>
      <c r="C520" s="11"/>
      <c r="D520" s="13" t="s">
        <v>404</v>
      </c>
      <c r="E520" s="11"/>
      <c r="F520" s="11"/>
      <c r="G520" s="11"/>
      <c r="H520" s="11"/>
      <c r="I520" s="11"/>
      <c r="J520" s="11"/>
      <c r="K520" s="11"/>
      <c r="L520" s="11"/>
      <c r="M520" s="11"/>
    </row>
    <row r="521" spans="1:13" x14ac:dyDescent="0.25">
      <c r="A521" s="11"/>
      <c r="B521" s="11"/>
      <c r="C521" s="11"/>
      <c r="D521" s="30"/>
      <c r="E521" s="10" t="s">
        <v>356</v>
      </c>
      <c r="F521" s="14">
        <v>69</v>
      </c>
      <c r="G521" s="15">
        <v>0</v>
      </c>
      <c r="H521" s="15">
        <v>0</v>
      </c>
      <c r="I521" s="15">
        <v>0</v>
      </c>
      <c r="J521" s="12">
        <f>OR(F521&lt;&gt;0,G521&lt;&gt;0,H521&lt;&gt;0,I521&lt;&gt;0)*(F521 + (F521 = 0))*(G521 + (G521 = 0))*(H521 + (H521 = 0))*(I521 + (I521 = 0))</f>
        <v>69</v>
      </c>
      <c r="K521" s="11"/>
      <c r="L521" s="11"/>
      <c r="M521" s="11"/>
    </row>
    <row r="522" spans="1:13" x14ac:dyDescent="0.25">
      <c r="A522" s="11"/>
      <c r="B522" s="11"/>
      <c r="C522" s="11"/>
      <c r="D522" s="30"/>
      <c r="E522" s="10" t="s">
        <v>16</v>
      </c>
      <c r="F522" s="14"/>
      <c r="G522" s="15"/>
      <c r="H522" s="15"/>
      <c r="I522" s="15"/>
      <c r="J522" s="12">
        <f>OR(F522&lt;&gt;0,G522&lt;&gt;0,H522&lt;&gt;0,I522&lt;&gt;0)*(F522 + (F522 = 0))*(G522 + (G522 = 0))*(H522 + (H522 = 0))*(I522 + (I522 = 0))</f>
        <v>0</v>
      </c>
      <c r="K522" s="11"/>
      <c r="L522" s="11"/>
      <c r="M522" s="11"/>
    </row>
    <row r="523" spans="1:13" x14ac:dyDescent="0.25">
      <c r="A523" s="11"/>
      <c r="B523" s="11"/>
      <c r="C523" s="11"/>
      <c r="D523" s="30"/>
      <c r="E523" s="11"/>
      <c r="F523" s="11"/>
      <c r="G523" s="11"/>
      <c r="H523" s="11"/>
      <c r="I523" s="11"/>
      <c r="J523" s="16" t="s">
        <v>405</v>
      </c>
      <c r="K523" s="17">
        <f>SUM(J521:J522)*1</f>
        <v>69</v>
      </c>
      <c r="L523" s="15">
        <v>0</v>
      </c>
      <c r="M523" s="17">
        <f>ROUND(K523*L523,2)</f>
        <v>0</v>
      </c>
    </row>
    <row r="524" spans="1:13" ht="0.95" customHeight="1" x14ac:dyDescent="0.25">
      <c r="A524" s="18"/>
      <c r="B524" s="18"/>
      <c r="C524" s="18"/>
      <c r="D524" s="31"/>
      <c r="E524" s="18"/>
      <c r="F524" s="18"/>
      <c r="G524" s="18"/>
      <c r="H524" s="18"/>
      <c r="I524" s="18"/>
      <c r="J524" s="18"/>
      <c r="K524" s="18"/>
      <c r="L524" s="18"/>
      <c r="M524" s="18"/>
    </row>
    <row r="525" spans="1:13" x14ac:dyDescent="0.25">
      <c r="A525" s="9" t="s">
        <v>406</v>
      </c>
      <c r="B525" s="10" t="s">
        <v>19</v>
      </c>
      <c r="C525" s="10" t="s">
        <v>3</v>
      </c>
      <c r="D525" s="13" t="s">
        <v>407</v>
      </c>
      <c r="E525" s="11"/>
      <c r="F525" s="11"/>
      <c r="G525" s="11"/>
      <c r="H525" s="11"/>
      <c r="I525" s="11"/>
      <c r="J525" s="11"/>
      <c r="K525" s="12">
        <f>K529</f>
        <v>69</v>
      </c>
      <c r="L525" s="12">
        <f>L529</f>
        <v>0</v>
      </c>
      <c r="M525" s="12">
        <f>M529</f>
        <v>0</v>
      </c>
    </row>
    <row r="526" spans="1:13" ht="409.5" x14ac:dyDescent="0.25">
      <c r="A526" s="11"/>
      <c r="B526" s="11"/>
      <c r="C526" s="11"/>
      <c r="D526" s="13" t="s">
        <v>408</v>
      </c>
      <c r="E526" s="11"/>
      <c r="F526" s="11"/>
      <c r="G526" s="11"/>
      <c r="H526" s="11"/>
      <c r="I526" s="11"/>
      <c r="J526" s="11"/>
      <c r="K526" s="11"/>
      <c r="L526" s="11"/>
      <c r="M526" s="11"/>
    </row>
    <row r="527" spans="1:13" x14ac:dyDescent="0.25">
      <c r="A527" s="11"/>
      <c r="B527" s="11"/>
      <c r="C527" s="11"/>
      <c r="D527" s="30"/>
      <c r="E527" s="10" t="s">
        <v>356</v>
      </c>
      <c r="F527" s="14">
        <v>69</v>
      </c>
      <c r="G527" s="15">
        <v>0</v>
      </c>
      <c r="H527" s="15">
        <v>0</v>
      </c>
      <c r="I527" s="15">
        <v>0</v>
      </c>
      <c r="J527" s="12">
        <f>OR(F527&lt;&gt;0,G527&lt;&gt;0,H527&lt;&gt;0,I527&lt;&gt;0)*(F527 + (F527 = 0))*(G527 + (G527 = 0))*(H527 + (H527 = 0))*(I527 + (I527 = 0))</f>
        <v>69</v>
      </c>
      <c r="K527" s="11"/>
      <c r="L527" s="11"/>
      <c r="M527" s="11"/>
    </row>
    <row r="528" spans="1:13" x14ac:dyDescent="0.25">
      <c r="A528" s="11"/>
      <c r="B528" s="11"/>
      <c r="C528" s="11"/>
      <c r="D528" s="30"/>
      <c r="E528" s="10" t="s">
        <v>16</v>
      </c>
      <c r="F528" s="14"/>
      <c r="G528" s="15"/>
      <c r="H528" s="15"/>
      <c r="I528" s="15"/>
      <c r="J528" s="12">
        <f>OR(F528&lt;&gt;0,G528&lt;&gt;0,H528&lt;&gt;0,I528&lt;&gt;0)*(F528 + (F528 = 0))*(G528 + (G528 = 0))*(H528 + (H528 = 0))*(I528 + (I528 = 0))</f>
        <v>0</v>
      </c>
      <c r="K528" s="11"/>
      <c r="L528" s="11"/>
      <c r="M528" s="11"/>
    </row>
    <row r="529" spans="1:13" x14ac:dyDescent="0.25">
      <c r="A529" s="11"/>
      <c r="B529" s="11"/>
      <c r="C529" s="11"/>
      <c r="D529" s="30"/>
      <c r="E529" s="11"/>
      <c r="F529" s="11"/>
      <c r="G529" s="11"/>
      <c r="H529" s="11"/>
      <c r="I529" s="11"/>
      <c r="J529" s="16" t="s">
        <v>409</v>
      </c>
      <c r="K529" s="17">
        <f>SUM(J527:J528)*1</f>
        <v>69</v>
      </c>
      <c r="L529" s="15">
        <v>0</v>
      </c>
      <c r="M529" s="17">
        <f>ROUND(K529*L529,2)</f>
        <v>0</v>
      </c>
    </row>
    <row r="530" spans="1:13" ht="0.95" customHeight="1" x14ac:dyDescent="0.25">
      <c r="A530" s="18"/>
      <c r="B530" s="18"/>
      <c r="C530" s="18"/>
      <c r="D530" s="31"/>
      <c r="E530" s="18"/>
      <c r="F530" s="18"/>
      <c r="G530" s="18"/>
      <c r="H530" s="18"/>
      <c r="I530" s="18"/>
      <c r="J530" s="18"/>
      <c r="K530" s="18"/>
      <c r="L530" s="18"/>
      <c r="M530" s="18"/>
    </row>
    <row r="531" spans="1:13" x14ac:dyDescent="0.25">
      <c r="A531" s="9" t="s">
        <v>410</v>
      </c>
      <c r="B531" s="10" t="s">
        <v>19</v>
      </c>
      <c r="C531" s="10" t="s">
        <v>3</v>
      </c>
      <c r="D531" s="13" t="s">
        <v>411</v>
      </c>
      <c r="E531" s="11"/>
      <c r="F531" s="11"/>
      <c r="G531" s="11"/>
      <c r="H531" s="11"/>
      <c r="I531" s="11"/>
      <c r="J531" s="11"/>
      <c r="K531" s="12">
        <f>K535</f>
        <v>20</v>
      </c>
      <c r="L531" s="12">
        <f>L535</f>
        <v>0</v>
      </c>
      <c r="M531" s="12">
        <f>M535</f>
        <v>0</v>
      </c>
    </row>
    <row r="532" spans="1:13" ht="247.5" x14ac:dyDescent="0.25">
      <c r="A532" s="11"/>
      <c r="B532" s="11"/>
      <c r="C532" s="11"/>
      <c r="D532" s="13" t="s">
        <v>412</v>
      </c>
      <c r="E532" s="11"/>
      <c r="F532" s="11"/>
      <c r="G532" s="11"/>
      <c r="H532" s="11"/>
      <c r="I532" s="11"/>
      <c r="J532" s="11"/>
      <c r="K532" s="11"/>
      <c r="L532" s="11"/>
      <c r="M532" s="11"/>
    </row>
    <row r="533" spans="1:13" x14ac:dyDescent="0.25">
      <c r="A533" s="11"/>
      <c r="B533" s="11"/>
      <c r="C533" s="11"/>
      <c r="D533" s="30"/>
      <c r="E533" s="10" t="s">
        <v>356</v>
      </c>
      <c r="F533" s="14">
        <v>20</v>
      </c>
      <c r="G533" s="15">
        <v>0</v>
      </c>
      <c r="H533" s="15">
        <v>0</v>
      </c>
      <c r="I533" s="15">
        <v>0</v>
      </c>
      <c r="J533" s="12">
        <f>OR(F533&lt;&gt;0,G533&lt;&gt;0,H533&lt;&gt;0,I533&lt;&gt;0)*(F533 + (F533 = 0))*(G533 + (G533 = 0))*(H533 + (H533 = 0))*(I533 + (I533 = 0))</f>
        <v>20</v>
      </c>
      <c r="K533" s="11"/>
      <c r="L533" s="11"/>
      <c r="M533" s="11"/>
    </row>
    <row r="534" spans="1:13" x14ac:dyDescent="0.25">
      <c r="A534" s="11"/>
      <c r="B534" s="11"/>
      <c r="C534" s="11"/>
      <c r="D534" s="30"/>
      <c r="E534" s="10" t="s">
        <v>16</v>
      </c>
      <c r="F534" s="14"/>
      <c r="G534" s="15"/>
      <c r="H534" s="15"/>
      <c r="I534" s="15"/>
      <c r="J534" s="12">
        <f>OR(F534&lt;&gt;0,G534&lt;&gt;0,H534&lt;&gt;0,I534&lt;&gt;0)*(F534 + (F534 = 0))*(G534 + (G534 = 0))*(H534 + (H534 = 0))*(I534 + (I534 = 0))</f>
        <v>0</v>
      </c>
      <c r="K534" s="11"/>
      <c r="L534" s="11"/>
      <c r="M534" s="11"/>
    </row>
    <row r="535" spans="1:13" x14ac:dyDescent="0.25">
      <c r="A535" s="11"/>
      <c r="B535" s="11"/>
      <c r="C535" s="11"/>
      <c r="D535" s="30"/>
      <c r="E535" s="11"/>
      <c r="F535" s="11"/>
      <c r="G535" s="11"/>
      <c r="H535" s="11"/>
      <c r="I535" s="11"/>
      <c r="J535" s="16" t="s">
        <v>413</v>
      </c>
      <c r="K535" s="17">
        <f>SUM(J533:J534)*1</f>
        <v>20</v>
      </c>
      <c r="L535" s="15">
        <v>0</v>
      </c>
      <c r="M535" s="17">
        <f>ROUND(K535*L535,2)</f>
        <v>0</v>
      </c>
    </row>
    <row r="536" spans="1:13" ht="0.95" customHeight="1" x14ac:dyDescent="0.25">
      <c r="A536" s="18"/>
      <c r="B536" s="18"/>
      <c r="C536" s="18"/>
      <c r="D536" s="31"/>
      <c r="E536" s="18"/>
      <c r="F536" s="18"/>
      <c r="G536" s="18"/>
      <c r="H536" s="18"/>
      <c r="I536" s="18"/>
      <c r="J536" s="18"/>
      <c r="K536" s="18"/>
      <c r="L536" s="18"/>
      <c r="M536" s="18"/>
    </row>
    <row r="537" spans="1:13" x14ac:dyDescent="0.25">
      <c r="A537" s="9" t="s">
        <v>414</v>
      </c>
      <c r="B537" s="10" t="s">
        <v>19</v>
      </c>
      <c r="C537" s="10" t="s">
        <v>3</v>
      </c>
      <c r="D537" s="13" t="s">
        <v>415</v>
      </c>
      <c r="E537" s="11"/>
      <c r="F537" s="11"/>
      <c r="G537" s="11"/>
      <c r="H537" s="11"/>
      <c r="I537" s="11"/>
      <c r="J537" s="11"/>
      <c r="K537" s="12">
        <f>K541</f>
        <v>9</v>
      </c>
      <c r="L537" s="12">
        <f>L541</f>
        <v>0</v>
      </c>
      <c r="M537" s="12">
        <f>M541</f>
        <v>0</v>
      </c>
    </row>
    <row r="538" spans="1:13" ht="409.5" x14ac:dyDescent="0.25">
      <c r="A538" s="11"/>
      <c r="B538" s="11"/>
      <c r="C538" s="11"/>
      <c r="D538" s="13" t="s">
        <v>416</v>
      </c>
      <c r="E538" s="11"/>
      <c r="F538" s="11"/>
      <c r="G538" s="11"/>
      <c r="H538" s="11"/>
      <c r="I538" s="11"/>
      <c r="J538" s="11"/>
      <c r="K538" s="11"/>
      <c r="L538" s="11"/>
      <c r="M538" s="11"/>
    </row>
    <row r="539" spans="1:13" x14ac:dyDescent="0.25">
      <c r="A539" s="11"/>
      <c r="B539" s="11"/>
      <c r="C539" s="11"/>
      <c r="D539" s="30"/>
      <c r="E539" s="10" t="s">
        <v>356</v>
      </c>
      <c r="F539" s="14">
        <v>9</v>
      </c>
      <c r="G539" s="15">
        <v>0</v>
      </c>
      <c r="H539" s="15">
        <v>0</v>
      </c>
      <c r="I539" s="15">
        <v>0</v>
      </c>
      <c r="J539" s="12">
        <f>OR(F539&lt;&gt;0,G539&lt;&gt;0,H539&lt;&gt;0,I539&lt;&gt;0)*(F539 + (F539 = 0))*(G539 + (G539 = 0))*(H539 + (H539 = 0))*(I539 + (I539 = 0))</f>
        <v>9</v>
      </c>
      <c r="K539" s="11"/>
      <c r="L539" s="11"/>
      <c r="M539" s="11"/>
    </row>
    <row r="540" spans="1:13" x14ac:dyDescent="0.25">
      <c r="A540" s="11"/>
      <c r="B540" s="11"/>
      <c r="C540" s="11"/>
      <c r="D540" s="30"/>
      <c r="E540" s="10" t="s">
        <v>16</v>
      </c>
      <c r="F540" s="14"/>
      <c r="G540" s="15"/>
      <c r="H540" s="15"/>
      <c r="I540" s="15"/>
      <c r="J540" s="12">
        <f>OR(F540&lt;&gt;0,G540&lt;&gt;0,H540&lt;&gt;0,I540&lt;&gt;0)*(F540 + (F540 = 0))*(G540 + (G540 = 0))*(H540 + (H540 = 0))*(I540 + (I540 = 0))</f>
        <v>0</v>
      </c>
      <c r="K540" s="11"/>
      <c r="L540" s="11"/>
      <c r="M540" s="11"/>
    </row>
    <row r="541" spans="1:13" x14ac:dyDescent="0.25">
      <c r="A541" s="11"/>
      <c r="B541" s="11"/>
      <c r="C541" s="11"/>
      <c r="D541" s="30"/>
      <c r="E541" s="11"/>
      <c r="F541" s="11"/>
      <c r="G541" s="11"/>
      <c r="H541" s="11"/>
      <c r="I541" s="11"/>
      <c r="J541" s="16" t="s">
        <v>417</v>
      </c>
      <c r="K541" s="17">
        <f>SUM(J539:J540)*1</f>
        <v>9</v>
      </c>
      <c r="L541" s="15">
        <v>0</v>
      </c>
      <c r="M541" s="17">
        <f>ROUND(K541*L541,2)</f>
        <v>0</v>
      </c>
    </row>
    <row r="542" spans="1:13" ht="0.95" customHeight="1" x14ac:dyDescent="0.25">
      <c r="A542" s="18"/>
      <c r="B542" s="18"/>
      <c r="C542" s="18"/>
      <c r="D542" s="31"/>
      <c r="E542" s="18"/>
      <c r="F542" s="18"/>
      <c r="G542" s="18"/>
      <c r="H542" s="18"/>
      <c r="I542" s="18"/>
      <c r="J542" s="18"/>
      <c r="K542" s="18"/>
      <c r="L542" s="18"/>
      <c r="M542" s="18"/>
    </row>
    <row r="543" spans="1:13" x14ac:dyDescent="0.25">
      <c r="A543" s="9" t="s">
        <v>418</v>
      </c>
      <c r="B543" s="10" t="s">
        <v>19</v>
      </c>
      <c r="C543" s="10" t="s">
        <v>3</v>
      </c>
      <c r="D543" s="13" t="s">
        <v>419</v>
      </c>
      <c r="E543" s="11"/>
      <c r="F543" s="11"/>
      <c r="G543" s="11"/>
      <c r="H543" s="11"/>
      <c r="I543" s="11"/>
      <c r="J543" s="11"/>
      <c r="K543" s="12">
        <f>K547</f>
        <v>14</v>
      </c>
      <c r="L543" s="12">
        <f>L547</f>
        <v>0</v>
      </c>
      <c r="M543" s="12">
        <f>M547</f>
        <v>0</v>
      </c>
    </row>
    <row r="544" spans="1:13" ht="409.5" x14ac:dyDescent="0.25">
      <c r="A544" s="11"/>
      <c r="B544" s="11"/>
      <c r="C544" s="11"/>
      <c r="D544" s="13" t="s">
        <v>420</v>
      </c>
      <c r="E544" s="11"/>
      <c r="F544" s="11"/>
      <c r="G544" s="11"/>
      <c r="H544" s="11"/>
      <c r="I544" s="11"/>
      <c r="J544" s="11"/>
      <c r="K544" s="11"/>
      <c r="L544" s="11"/>
      <c r="M544" s="11"/>
    </row>
    <row r="545" spans="1:13" x14ac:dyDescent="0.25">
      <c r="A545" s="11"/>
      <c r="B545" s="11"/>
      <c r="C545" s="11"/>
      <c r="D545" s="30"/>
      <c r="E545" s="10" t="s">
        <v>356</v>
      </c>
      <c r="F545" s="14">
        <v>14</v>
      </c>
      <c r="G545" s="15">
        <v>0</v>
      </c>
      <c r="H545" s="15">
        <v>0</v>
      </c>
      <c r="I545" s="15">
        <v>0</v>
      </c>
      <c r="J545" s="12">
        <f>OR(F545&lt;&gt;0,G545&lt;&gt;0,H545&lt;&gt;0,I545&lt;&gt;0)*(F545 + (F545 = 0))*(G545 + (G545 = 0))*(H545 + (H545 = 0))*(I545 + (I545 = 0))</f>
        <v>14</v>
      </c>
      <c r="K545" s="11"/>
      <c r="L545" s="11"/>
      <c r="M545" s="11"/>
    </row>
    <row r="546" spans="1:13" x14ac:dyDescent="0.25">
      <c r="A546" s="11"/>
      <c r="B546" s="11"/>
      <c r="C546" s="11"/>
      <c r="D546" s="30"/>
      <c r="E546" s="10" t="s">
        <v>16</v>
      </c>
      <c r="F546" s="14"/>
      <c r="G546" s="15"/>
      <c r="H546" s="15"/>
      <c r="I546" s="15"/>
      <c r="J546" s="12">
        <f>OR(F546&lt;&gt;0,G546&lt;&gt;0,H546&lt;&gt;0,I546&lt;&gt;0)*(F546 + (F546 = 0))*(G546 + (G546 = 0))*(H546 + (H546 = 0))*(I546 + (I546 = 0))</f>
        <v>0</v>
      </c>
      <c r="K546" s="11"/>
      <c r="L546" s="11"/>
      <c r="M546" s="11"/>
    </row>
    <row r="547" spans="1:13" x14ac:dyDescent="0.25">
      <c r="A547" s="11"/>
      <c r="B547" s="11"/>
      <c r="C547" s="11"/>
      <c r="D547" s="30"/>
      <c r="E547" s="11"/>
      <c r="F547" s="11"/>
      <c r="G547" s="11"/>
      <c r="H547" s="11"/>
      <c r="I547" s="11"/>
      <c r="J547" s="16" t="s">
        <v>421</v>
      </c>
      <c r="K547" s="17">
        <f>SUM(J545:J546)*1</f>
        <v>14</v>
      </c>
      <c r="L547" s="15">
        <v>0</v>
      </c>
      <c r="M547" s="17">
        <f>ROUND(K547*L547,2)</f>
        <v>0</v>
      </c>
    </row>
    <row r="548" spans="1:13" ht="0.95" customHeight="1" x14ac:dyDescent="0.25">
      <c r="A548" s="18"/>
      <c r="B548" s="18"/>
      <c r="C548" s="18"/>
      <c r="D548" s="31"/>
      <c r="E548" s="18"/>
      <c r="F548" s="18"/>
      <c r="G548" s="18"/>
      <c r="H548" s="18"/>
      <c r="I548" s="18"/>
      <c r="J548" s="18"/>
      <c r="K548" s="18"/>
      <c r="L548" s="18"/>
      <c r="M548" s="18"/>
    </row>
    <row r="549" spans="1:13" x14ac:dyDescent="0.25">
      <c r="A549" s="9" t="s">
        <v>422</v>
      </c>
      <c r="B549" s="10" t="s">
        <v>19</v>
      </c>
      <c r="C549" s="10" t="s">
        <v>3</v>
      </c>
      <c r="D549" s="13" t="s">
        <v>423</v>
      </c>
      <c r="E549" s="11"/>
      <c r="F549" s="11"/>
      <c r="G549" s="11"/>
      <c r="H549" s="11"/>
      <c r="I549" s="11"/>
      <c r="J549" s="11"/>
      <c r="K549" s="12">
        <f>K552</f>
        <v>7</v>
      </c>
      <c r="L549" s="12">
        <f>L552</f>
        <v>0</v>
      </c>
      <c r="M549" s="12">
        <f>M552</f>
        <v>0</v>
      </c>
    </row>
    <row r="550" spans="1:13" ht="382.5" x14ac:dyDescent="0.25">
      <c r="A550" s="11"/>
      <c r="B550" s="11"/>
      <c r="C550" s="11"/>
      <c r="D550" s="13" t="s">
        <v>424</v>
      </c>
      <c r="E550" s="11"/>
      <c r="F550" s="11"/>
      <c r="G550" s="11"/>
      <c r="H550" s="11"/>
      <c r="I550" s="11"/>
      <c r="J550" s="11"/>
      <c r="K550" s="11"/>
      <c r="L550" s="11"/>
      <c r="M550" s="11"/>
    </row>
    <row r="551" spans="1:13" x14ac:dyDescent="0.25">
      <c r="A551" s="11"/>
      <c r="B551" s="11"/>
      <c r="C551" s="11"/>
      <c r="D551" s="30"/>
      <c r="E551" s="10" t="s">
        <v>356</v>
      </c>
      <c r="F551" s="14">
        <v>7</v>
      </c>
      <c r="G551" s="15">
        <v>0</v>
      </c>
      <c r="H551" s="15">
        <v>0</v>
      </c>
      <c r="I551" s="15">
        <v>0</v>
      </c>
      <c r="J551" s="12">
        <f>OR(F551&lt;&gt;0,G551&lt;&gt;0,H551&lt;&gt;0,I551&lt;&gt;0)*(F551 + (F551 = 0))*(G551 + (G551 = 0))*(H551 + (H551 = 0))*(I551 + (I551 = 0))</f>
        <v>7</v>
      </c>
      <c r="K551" s="11"/>
      <c r="L551" s="11"/>
      <c r="M551" s="11"/>
    </row>
    <row r="552" spans="1:13" x14ac:dyDescent="0.25">
      <c r="A552" s="11"/>
      <c r="B552" s="11"/>
      <c r="C552" s="11"/>
      <c r="D552" s="30"/>
      <c r="E552" s="11"/>
      <c r="F552" s="11"/>
      <c r="G552" s="11"/>
      <c r="H552" s="11"/>
      <c r="I552" s="11"/>
      <c r="J552" s="16" t="s">
        <v>425</v>
      </c>
      <c r="K552" s="17">
        <f>J551*1</f>
        <v>7</v>
      </c>
      <c r="L552" s="15">
        <v>0</v>
      </c>
      <c r="M552" s="17">
        <f>ROUND(K552*L552,2)</f>
        <v>0</v>
      </c>
    </row>
    <row r="553" spans="1:13" ht="0.95" customHeight="1" x14ac:dyDescent="0.25">
      <c r="A553" s="18"/>
      <c r="B553" s="18"/>
      <c r="C553" s="18"/>
      <c r="D553" s="31"/>
      <c r="E553" s="18"/>
      <c r="F553" s="18"/>
      <c r="G553" s="18"/>
      <c r="H553" s="18"/>
      <c r="I553" s="18"/>
      <c r="J553" s="18"/>
      <c r="K553" s="18"/>
      <c r="L553" s="18"/>
      <c r="M553" s="18"/>
    </row>
    <row r="554" spans="1:13" x14ac:dyDescent="0.25">
      <c r="A554" s="9" t="s">
        <v>426</v>
      </c>
      <c r="B554" s="10" t="s">
        <v>19</v>
      </c>
      <c r="C554" s="10" t="s">
        <v>3</v>
      </c>
      <c r="D554" s="13" t="s">
        <v>427</v>
      </c>
      <c r="E554" s="11"/>
      <c r="F554" s="11"/>
      <c r="G554" s="11"/>
      <c r="H554" s="11"/>
      <c r="I554" s="11"/>
      <c r="J554" s="11"/>
      <c r="K554" s="12">
        <f>K557</f>
        <v>1</v>
      </c>
      <c r="L554" s="12">
        <f>L557</f>
        <v>0</v>
      </c>
      <c r="M554" s="12">
        <f>M557</f>
        <v>0</v>
      </c>
    </row>
    <row r="555" spans="1:13" ht="326.25" x14ac:dyDescent="0.25">
      <c r="A555" s="11"/>
      <c r="B555" s="11"/>
      <c r="C555" s="11"/>
      <c r="D555" s="13" t="s">
        <v>428</v>
      </c>
      <c r="E555" s="11"/>
      <c r="F555" s="11"/>
      <c r="G555" s="11"/>
      <c r="H555" s="11"/>
      <c r="I555" s="11"/>
      <c r="J555" s="11"/>
      <c r="K555" s="11"/>
      <c r="L555" s="11"/>
      <c r="M555" s="11"/>
    </row>
    <row r="556" spans="1:13" x14ac:dyDescent="0.25">
      <c r="A556" s="11"/>
      <c r="B556" s="11"/>
      <c r="C556" s="11"/>
      <c r="D556" s="30"/>
      <c r="E556" s="10" t="s">
        <v>16</v>
      </c>
      <c r="F556" s="14">
        <v>1</v>
      </c>
      <c r="G556" s="15">
        <v>0</v>
      </c>
      <c r="H556" s="15">
        <v>0</v>
      </c>
      <c r="I556" s="15">
        <v>0</v>
      </c>
      <c r="J556" s="12">
        <f>OR(F556&lt;&gt;0,G556&lt;&gt;0,H556&lt;&gt;0,I556&lt;&gt;0)*(F556 + (F556 = 0))*(G556 + (G556 = 0))*(H556 + (H556 = 0))*(I556 + (I556 = 0))</f>
        <v>1</v>
      </c>
      <c r="K556" s="11"/>
      <c r="L556" s="11"/>
      <c r="M556" s="11"/>
    </row>
    <row r="557" spans="1:13" x14ac:dyDescent="0.25">
      <c r="A557" s="11"/>
      <c r="B557" s="11"/>
      <c r="C557" s="11"/>
      <c r="D557" s="30"/>
      <c r="E557" s="11"/>
      <c r="F557" s="11"/>
      <c r="G557" s="11"/>
      <c r="H557" s="11"/>
      <c r="I557" s="11"/>
      <c r="J557" s="16" t="s">
        <v>429</v>
      </c>
      <c r="K557" s="17">
        <f>J556</f>
        <v>1</v>
      </c>
      <c r="L557" s="15">
        <v>0</v>
      </c>
      <c r="M557" s="17">
        <f>ROUND(K557*L557,2)</f>
        <v>0</v>
      </c>
    </row>
    <row r="558" spans="1:13" ht="0.95" customHeight="1" x14ac:dyDescent="0.25">
      <c r="A558" s="18"/>
      <c r="B558" s="18"/>
      <c r="C558" s="18"/>
      <c r="D558" s="31"/>
      <c r="E558" s="18"/>
      <c r="F558" s="18"/>
      <c r="G558" s="18"/>
      <c r="H558" s="18"/>
      <c r="I558" s="18"/>
      <c r="J558" s="18"/>
      <c r="K558" s="18"/>
      <c r="L558" s="18"/>
      <c r="M558" s="18"/>
    </row>
    <row r="559" spans="1:13" x14ac:dyDescent="0.25">
      <c r="A559" s="11"/>
      <c r="B559" s="11"/>
      <c r="C559" s="11"/>
      <c r="D559" s="30"/>
      <c r="E559" s="11"/>
      <c r="F559" s="11"/>
      <c r="G559" s="11"/>
      <c r="H559" s="11"/>
      <c r="I559" s="11"/>
      <c r="J559" s="16" t="s">
        <v>430</v>
      </c>
      <c r="K559" s="15">
        <v>1</v>
      </c>
      <c r="L559" s="17">
        <f>M448+M454+M460+M465+M471+M477+M483+M489+M495+M501+M507+M513+M519+M525+M531+M537+M543+M549+M554</f>
        <v>0</v>
      </c>
      <c r="M559" s="17">
        <f>ROUND(K559*L559,2)</f>
        <v>0</v>
      </c>
    </row>
    <row r="560" spans="1:13" ht="0.95" customHeight="1" x14ac:dyDescent="0.25">
      <c r="A560" s="18"/>
      <c r="B560" s="18"/>
      <c r="C560" s="18"/>
      <c r="D560" s="31"/>
      <c r="E560" s="18"/>
      <c r="F560" s="18"/>
      <c r="G560" s="18"/>
      <c r="H560" s="18"/>
      <c r="I560" s="18"/>
      <c r="J560" s="18"/>
      <c r="K560" s="18"/>
      <c r="L560" s="18"/>
      <c r="M560" s="18"/>
    </row>
    <row r="561" spans="1:13" x14ac:dyDescent="0.25">
      <c r="A561" s="20" t="s">
        <v>431</v>
      </c>
      <c r="B561" s="20" t="s">
        <v>15</v>
      </c>
      <c r="C561" s="20" t="s">
        <v>16</v>
      </c>
      <c r="D561" s="32" t="s">
        <v>432</v>
      </c>
      <c r="E561" s="21"/>
      <c r="F561" s="21"/>
      <c r="G561" s="21"/>
      <c r="H561" s="21"/>
      <c r="I561" s="21"/>
      <c r="J561" s="21"/>
      <c r="K561" s="22">
        <f>K614</f>
        <v>1</v>
      </c>
      <c r="L561" s="22">
        <f>L614</f>
        <v>0</v>
      </c>
      <c r="M561" s="22">
        <f>M614</f>
        <v>0</v>
      </c>
    </row>
    <row r="562" spans="1:13" ht="22.5" x14ac:dyDescent="0.25">
      <c r="A562" s="9" t="s">
        <v>433</v>
      </c>
      <c r="B562" s="10" t="s">
        <v>19</v>
      </c>
      <c r="C562" s="10" t="s">
        <v>3</v>
      </c>
      <c r="D562" s="13" t="s">
        <v>434</v>
      </c>
      <c r="E562" s="11"/>
      <c r="F562" s="11"/>
      <c r="G562" s="11"/>
      <c r="H562" s="11"/>
      <c r="I562" s="11"/>
      <c r="J562" s="11"/>
      <c r="K562" s="12">
        <f>K566</f>
        <v>11</v>
      </c>
      <c r="L562" s="12">
        <f>L566</f>
        <v>0</v>
      </c>
      <c r="M562" s="12">
        <f>M566</f>
        <v>0</v>
      </c>
    </row>
    <row r="563" spans="1:13" ht="101.25" x14ac:dyDescent="0.25">
      <c r="A563" s="11"/>
      <c r="B563" s="11"/>
      <c r="C563" s="11"/>
      <c r="D563" s="13" t="s">
        <v>435</v>
      </c>
      <c r="E563" s="11"/>
      <c r="F563" s="11"/>
      <c r="G563" s="11"/>
      <c r="H563" s="11"/>
      <c r="I563" s="11"/>
      <c r="J563" s="11"/>
      <c r="K563" s="11"/>
      <c r="L563" s="11"/>
      <c r="M563" s="11"/>
    </row>
    <row r="564" spans="1:13" x14ac:dyDescent="0.25">
      <c r="A564" s="11"/>
      <c r="B564" s="11"/>
      <c r="C564" s="11"/>
      <c r="D564" s="30"/>
      <c r="E564" s="10" t="s">
        <v>16</v>
      </c>
      <c r="F564" s="14">
        <v>9</v>
      </c>
      <c r="G564" s="15">
        <v>0</v>
      </c>
      <c r="H564" s="15">
        <v>0</v>
      </c>
      <c r="I564" s="15">
        <v>0</v>
      </c>
      <c r="J564" s="12">
        <f>OR(F564&lt;&gt;0,G564&lt;&gt;0,H564&lt;&gt;0,I564&lt;&gt;0)*(F564 + (F564 = 0))*(G564 + (G564 = 0))*(H564 + (H564 = 0))*(I564 + (I564 = 0))</f>
        <v>9</v>
      </c>
      <c r="K564" s="11"/>
      <c r="L564" s="11"/>
      <c r="M564" s="11"/>
    </row>
    <row r="565" spans="1:13" x14ac:dyDescent="0.25">
      <c r="A565" s="11"/>
      <c r="B565" s="11"/>
      <c r="C565" s="11"/>
      <c r="D565" s="30"/>
      <c r="E565" s="10" t="s">
        <v>16</v>
      </c>
      <c r="F565" s="14">
        <v>2</v>
      </c>
      <c r="G565" s="15">
        <v>0</v>
      </c>
      <c r="H565" s="15">
        <v>0</v>
      </c>
      <c r="I565" s="15">
        <v>0</v>
      </c>
      <c r="J565" s="12">
        <f>OR(F565&lt;&gt;0,G565&lt;&gt;0,H565&lt;&gt;0,I565&lt;&gt;0)*(F565 + (F565 = 0))*(G565 + (G565 = 0))*(H565 + (H565 = 0))*(I565 + (I565 = 0))</f>
        <v>2</v>
      </c>
      <c r="K565" s="11"/>
      <c r="L565" s="11"/>
      <c r="M565" s="11"/>
    </row>
    <row r="566" spans="1:13" x14ac:dyDescent="0.25">
      <c r="A566" s="11"/>
      <c r="B566" s="11"/>
      <c r="C566" s="11"/>
      <c r="D566" s="30"/>
      <c r="E566" s="11"/>
      <c r="F566" s="11"/>
      <c r="G566" s="11"/>
      <c r="H566" s="11"/>
      <c r="I566" s="11"/>
      <c r="J566" s="16" t="s">
        <v>436</v>
      </c>
      <c r="K566" s="17">
        <f>SUM(J564:J565)*1</f>
        <v>11</v>
      </c>
      <c r="L566" s="15">
        <v>0</v>
      </c>
      <c r="M566" s="17">
        <f>ROUND(K566*L566,2)</f>
        <v>0</v>
      </c>
    </row>
    <row r="567" spans="1:13" ht="0.95" customHeight="1" x14ac:dyDescent="0.25">
      <c r="A567" s="18"/>
      <c r="B567" s="18"/>
      <c r="C567" s="18"/>
      <c r="D567" s="31"/>
      <c r="E567" s="18"/>
      <c r="F567" s="18"/>
      <c r="G567" s="18"/>
      <c r="H567" s="18"/>
      <c r="I567" s="18"/>
      <c r="J567" s="18"/>
      <c r="K567" s="18"/>
      <c r="L567" s="18"/>
      <c r="M567" s="18"/>
    </row>
    <row r="568" spans="1:13" ht="22.5" x14ac:dyDescent="0.25">
      <c r="A568" s="9" t="s">
        <v>437</v>
      </c>
      <c r="B568" s="10" t="s">
        <v>19</v>
      </c>
      <c r="C568" s="10" t="s">
        <v>3</v>
      </c>
      <c r="D568" s="13" t="s">
        <v>438</v>
      </c>
      <c r="E568" s="11"/>
      <c r="F568" s="11"/>
      <c r="G568" s="11"/>
      <c r="H568" s="11"/>
      <c r="I568" s="11"/>
      <c r="J568" s="11"/>
      <c r="K568" s="12">
        <f>K571</f>
        <v>2</v>
      </c>
      <c r="L568" s="12">
        <f>L571</f>
        <v>0</v>
      </c>
      <c r="M568" s="12">
        <f>M571</f>
        <v>0</v>
      </c>
    </row>
    <row r="569" spans="1:13" ht="202.5" x14ac:dyDescent="0.25">
      <c r="A569" s="11"/>
      <c r="B569" s="11"/>
      <c r="C569" s="11"/>
      <c r="D569" s="13" t="s">
        <v>439</v>
      </c>
      <c r="E569" s="11"/>
      <c r="F569" s="11"/>
      <c r="G569" s="11"/>
      <c r="H569" s="11"/>
      <c r="I569" s="11"/>
      <c r="J569" s="11"/>
      <c r="K569" s="11"/>
      <c r="L569" s="11"/>
      <c r="M569" s="11"/>
    </row>
    <row r="570" spans="1:13" x14ac:dyDescent="0.25">
      <c r="A570" s="11"/>
      <c r="B570" s="11"/>
      <c r="C570" s="11"/>
      <c r="D570" s="30"/>
      <c r="E570" s="10" t="s">
        <v>16</v>
      </c>
      <c r="F570" s="14">
        <v>2</v>
      </c>
      <c r="G570" s="15">
        <v>0</v>
      </c>
      <c r="H570" s="15">
        <v>0</v>
      </c>
      <c r="I570" s="15">
        <v>0</v>
      </c>
      <c r="J570" s="12">
        <f>OR(F570&lt;&gt;0,G570&lt;&gt;0,H570&lt;&gt;0,I570&lt;&gt;0)*(F570 + (F570 = 0))*(G570 + (G570 = 0))*(H570 + (H570 = 0))*(I570 + (I570 = 0))</f>
        <v>2</v>
      </c>
      <c r="K570" s="11"/>
      <c r="L570" s="11"/>
      <c r="M570" s="11"/>
    </row>
    <row r="571" spans="1:13" x14ac:dyDescent="0.25">
      <c r="A571" s="11"/>
      <c r="B571" s="11"/>
      <c r="C571" s="11"/>
      <c r="D571" s="30"/>
      <c r="E571" s="11"/>
      <c r="F571" s="11"/>
      <c r="G571" s="11"/>
      <c r="H571" s="11"/>
      <c r="I571" s="11"/>
      <c r="J571" s="16" t="s">
        <v>440</v>
      </c>
      <c r="K571" s="17">
        <f>J570*1</f>
        <v>2</v>
      </c>
      <c r="L571" s="15">
        <v>0</v>
      </c>
      <c r="M571" s="17">
        <f>ROUND(K571*L571,2)</f>
        <v>0</v>
      </c>
    </row>
    <row r="572" spans="1:13" ht="0.95" customHeight="1" x14ac:dyDescent="0.25">
      <c r="A572" s="18"/>
      <c r="B572" s="18"/>
      <c r="C572" s="18"/>
      <c r="D572" s="31"/>
      <c r="E572" s="18"/>
      <c r="F572" s="18"/>
      <c r="G572" s="18"/>
      <c r="H572" s="18"/>
      <c r="I572" s="18"/>
      <c r="J572" s="18"/>
      <c r="K572" s="18"/>
      <c r="L572" s="18"/>
      <c r="M572" s="18"/>
    </row>
    <row r="573" spans="1:13" x14ac:dyDescent="0.25">
      <c r="A573" s="9" t="s">
        <v>441</v>
      </c>
      <c r="B573" s="10" t="s">
        <v>19</v>
      </c>
      <c r="C573" s="10" t="s">
        <v>3</v>
      </c>
      <c r="D573" s="13" t="s">
        <v>442</v>
      </c>
      <c r="E573" s="11"/>
      <c r="F573" s="11"/>
      <c r="G573" s="11"/>
      <c r="H573" s="11"/>
      <c r="I573" s="11"/>
      <c r="J573" s="11"/>
      <c r="K573" s="12">
        <f>K577</f>
        <v>4</v>
      </c>
      <c r="L573" s="12">
        <f>L577</f>
        <v>0</v>
      </c>
      <c r="M573" s="12">
        <f>M577</f>
        <v>0</v>
      </c>
    </row>
    <row r="574" spans="1:13" ht="90" x14ac:dyDescent="0.25">
      <c r="A574" s="11"/>
      <c r="B574" s="11"/>
      <c r="C574" s="11"/>
      <c r="D574" s="13" t="s">
        <v>443</v>
      </c>
      <c r="E574" s="11"/>
      <c r="F574" s="11"/>
      <c r="G574" s="11"/>
      <c r="H574" s="11"/>
      <c r="I574" s="11"/>
      <c r="J574" s="11"/>
      <c r="K574" s="11"/>
      <c r="L574" s="11"/>
      <c r="M574" s="11"/>
    </row>
    <row r="575" spans="1:13" x14ac:dyDescent="0.25">
      <c r="A575" s="11"/>
      <c r="B575" s="11"/>
      <c r="C575" s="11"/>
      <c r="D575" s="30"/>
      <c r="E575" s="10" t="s">
        <v>444</v>
      </c>
      <c r="F575" s="14">
        <v>4</v>
      </c>
      <c r="G575" s="15">
        <v>0</v>
      </c>
      <c r="H575" s="15">
        <v>0</v>
      </c>
      <c r="I575" s="15">
        <v>0</v>
      </c>
      <c r="J575" s="12">
        <f>OR(F575&lt;&gt;0,G575&lt;&gt;0,H575&lt;&gt;0,I575&lt;&gt;0)*(F575 + (F575 = 0))*(G575 + (G575 = 0))*(H575 + (H575 = 0))*(I575 + (I575 = 0))</f>
        <v>4</v>
      </c>
      <c r="K575" s="11"/>
      <c r="L575" s="11"/>
      <c r="M575" s="11"/>
    </row>
    <row r="576" spans="1:13" x14ac:dyDescent="0.25">
      <c r="A576" s="11"/>
      <c r="B576" s="11"/>
      <c r="C576" s="11"/>
      <c r="D576" s="30"/>
      <c r="E576" s="10" t="s">
        <v>16</v>
      </c>
      <c r="F576" s="14"/>
      <c r="G576" s="15"/>
      <c r="H576" s="15"/>
      <c r="I576" s="15"/>
      <c r="J576" s="12">
        <f>OR(F576&lt;&gt;0,G576&lt;&gt;0,H576&lt;&gt;0,I576&lt;&gt;0)*(F576 + (F576 = 0))*(G576 + (G576 = 0))*(H576 + (H576 = 0))*(I576 + (I576 = 0))</f>
        <v>0</v>
      </c>
      <c r="K576" s="11"/>
      <c r="L576" s="11"/>
      <c r="M576" s="11"/>
    </row>
    <row r="577" spans="1:13" x14ac:dyDescent="0.25">
      <c r="A577" s="11"/>
      <c r="B577" s="11"/>
      <c r="C577" s="11"/>
      <c r="D577" s="30"/>
      <c r="E577" s="11"/>
      <c r="F577" s="11"/>
      <c r="G577" s="11"/>
      <c r="H577" s="11"/>
      <c r="I577" s="11"/>
      <c r="J577" s="16" t="s">
        <v>445</v>
      </c>
      <c r="K577" s="17">
        <f>SUM(J575:J576)*1</f>
        <v>4</v>
      </c>
      <c r="L577" s="15">
        <v>0</v>
      </c>
      <c r="M577" s="17">
        <f>ROUND(K577*L577,2)</f>
        <v>0</v>
      </c>
    </row>
    <row r="578" spans="1:13" ht="0.95" customHeight="1" x14ac:dyDescent="0.25">
      <c r="A578" s="18"/>
      <c r="B578" s="18"/>
      <c r="C578" s="18"/>
      <c r="D578" s="31"/>
      <c r="E578" s="18"/>
      <c r="F578" s="18"/>
      <c r="G578" s="18"/>
      <c r="H578" s="18"/>
      <c r="I578" s="18"/>
      <c r="J578" s="18"/>
      <c r="K578" s="18"/>
      <c r="L578" s="18"/>
      <c r="M578" s="18"/>
    </row>
    <row r="579" spans="1:13" x14ac:dyDescent="0.25">
      <c r="A579" s="9" t="s">
        <v>446</v>
      </c>
      <c r="B579" s="10" t="s">
        <v>19</v>
      </c>
      <c r="C579" s="10" t="s">
        <v>3</v>
      </c>
      <c r="D579" s="13" t="s">
        <v>447</v>
      </c>
      <c r="E579" s="11"/>
      <c r="F579" s="11"/>
      <c r="G579" s="11"/>
      <c r="H579" s="11"/>
      <c r="I579" s="11"/>
      <c r="J579" s="11"/>
      <c r="K579" s="12">
        <f>K587</f>
        <v>59</v>
      </c>
      <c r="L579" s="12">
        <f>L587</f>
        <v>0</v>
      </c>
      <c r="M579" s="12">
        <f>M587</f>
        <v>0</v>
      </c>
    </row>
    <row r="580" spans="1:13" ht="135" x14ac:dyDescent="0.25">
      <c r="A580" s="11"/>
      <c r="B580" s="11"/>
      <c r="C580" s="11"/>
      <c r="D580" s="13" t="s">
        <v>448</v>
      </c>
      <c r="E580" s="11"/>
      <c r="F580" s="11"/>
      <c r="G580" s="11"/>
      <c r="H580" s="11"/>
      <c r="I580" s="11"/>
      <c r="J580" s="11"/>
      <c r="K580" s="11"/>
      <c r="L580" s="11"/>
      <c r="M580" s="11"/>
    </row>
    <row r="581" spans="1:13" x14ac:dyDescent="0.25">
      <c r="A581" s="11"/>
      <c r="B581" s="11"/>
      <c r="C581" s="11"/>
      <c r="D581" s="30"/>
      <c r="E581" s="10" t="s">
        <v>449</v>
      </c>
      <c r="F581" s="14">
        <v>4</v>
      </c>
      <c r="G581" s="15">
        <v>0</v>
      </c>
      <c r="H581" s="15">
        <v>0</v>
      </c>
      <c r="I581" s="15">
        <v>0</v>
      </c>
      <c r="J581" s="12">
        <f>OR(F581&lt;&gt;0,G581&lt;&gt;0,H581&lt;&gt;0,I581&lt;&gt;0)*(F581 + (F581 = 0))*(G581 + (G581 = 0))*(H581 + (H581 = 0))*(I581 + (I581 = 0))</f>
        <v>4</v>
      </c>
      <c r="K581" s="11"/>
      <c r="L581" s="11"/>
      <c r="M581" s="11"/>
    </row>
    <row r="582" spans="1:13" x14ac:dyDescent="0.25">
      <c r="A582" s="11"/>
      <c r="B582" s="11"/>
      <c r="C582" s="11"/>
      <c r="D582" s="30"/>
      <c r="E582" s="10" t="s">
        <v>450</v>
      </c>
      <c r="F582" s="14">
        <v>11</v>
      </c>
      <c r="G582" s="15">
        <v>0</v>
      </c>
      <c r="H582" s="15">
        <v>0</v>
      </c>
      <c r="I582" s="15">
        <v>0</v>
      </c>
      <c r="J582" s="12">
        <f>OR(F582&lt;&gt;0,G582&lt;&gt;0,H582&lt;&gt;0,I582&lt;&gt;0)*(F582 + (F582 = 0))*(G582 + (G582 = 0))*(H582 + (H582 = 0))*(I582 + (I582 = 0))</f>
        <v>11</v>
      </c>
      <c r="K582" s="11"/>
      <c r="L582" s="11"/>
      <c r="M582" s="11"/>
    </row>
    <row r="583" spans="1:13" x14ac:dyDescent="0.25">
      <c r="A583" s="11"/>
      <c r="B583" s="11"/>
      <c r="C583" s="11"/>
      <c r="D583" s="30"/>
      <c r="E583" s="10" t="s">
        <v>451</v>
      </c>
      <c r="F583" s="14">
        <v>13</v>
      </c>
      <c r="G583" s="15">
        <v>0</v>
      </c>
      <c r="H583" s="15">
        <v>0</v>
      </c>
      <c r="I583" s="15">
        <v>0</v>
      </c>
      <c r="J583" s="12">
        <f>OR(F583&lt;&gt;0,G583&lt;&gt;0,H583&lt;&gt;0,I583&lt;&gt;0)*(F583 + (F583 = 0))*(G583 + (G583 = 0))*(H583 + (H583 = 0))*(I583 + (I583 = 0))</f>
        <v>13</v>
      </c>
      <c r="K583" s="11"/>
      <c r="L583" s="11"/>
      <c r="M583" s="11"/>
    </row>
    <row r="584" spans="1:13" x14ac:dyDescent="0.25">
      <c r="A584" s="11"/>
      <c r="B584" s="11"/>
      <c r="C584" s="11"/>
      <c r="D584" s="30"/>
      <c r="E584" s="10" t="s">
        <v>452</v>
      </c>
      <c r="F584" s="14">
        <v>15</v>
      </c>
      <c r="G584" s="15">
        <v>0</v>
      </c>
      <c r="H584" s="15">
        <v>0</v>
      </c>
      <c r="I584" s="15">
        <v>0</v>
      </c>
      <c r="J584" s="12">
        <f>OR(F584&lt;&gt;0,G584&lt;&gt;0,H584&lt;&gt;0,I584&lt;&gt;0)*(F584 + (F584 = 0))*(G584 + (G584 = 0))*(H584 + (H584 = 0))*(I584 + (I584 = 0))</f>
        <v>15</v>
      </c>
      <c r="K584" s="11"/>
      <c r="L584" s="11"/>
      <c r="M584" s="11"/>
    </row>
    <row r="585" spans="1:13" x14ac:dyDescent="0.25">
      <c r="A585" s="11"/>
      <c r="B585" s="11"/>
      <c r="C585" s="11"/>
      <c r="D585" s="30"/>
      <c r="E585" s="10" t="s">
        <v>453</v>
      </c>
      <c r="F585" s="14">
        <v>8</v>
      </c>
      <c r="G585" s="15">
        <v>0</v>
      </c>
      <c r="H585" s="15">
        <v>0</v>
      </c>
      <c r="I585" s="15">
        <v>0</v>
      </c>
      <c r="J585" s="12">
        <f>OR(F585&lt;&gt;0,G585&lt;&gt;0,H585&lt;&gt;0,I585&lt;&gt;0)*(F585 + (F585 = 0))*(G585 + (G585 = 0))*(H585 + (H585 = 0))*(I585 + (I585 = 0))</f>
        <v>8</v>
      </c>
      <c r="K585" s="11"/>
      <c r="L585" s="11"/>
      <c r="M585" s="11"/>
    </row>
    <row r="586" spans="1:13" x14ac:dyDescent="0.25">
      <c r="A586" s="11"/>
      <c r="B586" s="11"/>
      <c r="C586" s="11"/>
      <c r="D586" s="30"/>
      <c r="E586" s="10" t="s">
        <v>454</v>
      </c>
      <c r="F586" s="14">
        <v>8</v>
      </c>
      <c r="G586" s="15">
        <v>0</v>
      </c>
      <c r="H586" s="15">
        <v>0</v>
      </c>
      <c r="I586" s="15">
        <v>0</v>
      </c>
      <c r="J586" s="12">
        <f>OR(F586&lt;&gt;0,G586&lt;&gt;0,H586&lt;&gt;0,I586&lt;&gt;0)*(F586 + (F586 = 0))*(G586 + (G586 = 0))*(H586 + (H586 = 0))*(I586 + (I586 = 0))</f>
        <v>8</v>
      </c>
      <c r="K586" s="11"/>
      <c r="L586" s="11"/>
      <c r="M586" s="11"/>
    </row>
    <row r="587" spans="1:13" x14ac:dyDescent="0.25">
      <c r="A587" s="11"/>
      <c r="B587" s="11"/>
      <c r="C587" s="11"/>
      <c r="D587" s="30"/>
      <c r="E587" s="11"/>
      <c r="F587" s="11"/>
      <c r="G587" s="11"/>
      <c r="H587" s="11"/>
      <c r="I587" s="11"/>
      <c r="J587" s="16" t="s">
        <v>455</v>
      </c>
      <c r="K587" s="17">
        <f>SUM(J581:J586)*1</f>
        <v>59</v>
      </c>
      <c r="L587" s="15">
        <v>0</v>
      </c>
      <c r="M587" s="17">
        <f>ROUND(K587*L587,2)</f>
        <v>0</v>
      </c>
    </row>
    <row r="588" spans="1:13" ht="0.95" customHeight="1" x14ac:dyDescent="0.25">
      <c r="A588" s="18"/>
      <c r="B588" s="18"/>
      <c r="C588" s="18"/>
      <c r="D588" s="31"/>
      <c r="E588" s="18"/>
      <c r="F588" s="18"/>
      <c r="G588" s="18"/>
      <c r="H588" s="18"/>
      <c r="I588" s="18"/>
      <c r="J588" s="18"/>
      <c r="K588" s="18"/>
      <c r="L588" s="18"/>
      <c r="M588" s="18"/>
    </row>
    <row r="589" spans="1:13" x14ac:dyDescent="0.25">
      <c r="A589" s="9" t="s">
        <v>456</v>
      </c>
      <c r="B589" s="10" t="s">
        <v>19</v>
      </c>
      <c r="C589" s="10" t="s">
        <v>3</v>
      </c>
      <c r="D589" s="13" t="s">
        <v>457</v>
      </c>
      <c r="E589" s="11"/>
      <c r="F589" s="11"/>
      <c r="G589" s="11"/>
      <c r="H589" s="11"/>
      <c r="I589" s="11"/>
      <c r="J589" s="11"/>
      <c r="K589" s="12">
        <f>K592</f>
        <v>49</v>
      </c>
      <c r="L589" s="12">
        <f>L592</f>
        <v>0</v>
      </c>
      <c r="M589" s="12">
        <f>M592</f>
        <v>0</v>
      </c>
    </row>
    <row r="590" spans="1:13" ht="135" x14ac:dyDescent="0.25">
      <c r="A590" s="11"/>
      <c r="B590" s="11"/>
      <c r="C590" s="11"/>
      <c r="D590" s="13" t="s">
        <v>458</v>
      </c>
      <c r="E590" s="11"/>
      <c r="F590" s="11"/>
      <c r="G590" s="11"/>
      <c r="H590" s="11"/>
      <c r="I590" s="11"/>
      <c r="J590" s="11"/>
      <c r="K590" s="11"/>
      <c r="L590" s="11"/>
      <c r="M590" s="11"/>
    </row>
    <row r="591" spans="1:13" x14ac:dyDescent="0.25">
      <c r="A591" s="11"/>
      <c r="B591" s="11"/>
      <c r="C591" s="11"/>
      <c r="D591" s="30"/>
      <c r="E591" s="10" t="s">
        <v>16</v>
      </c>
      <c r="F591" s="14">
        <v>49</v>
      </c>
      <c r="G591" s="15">
        <v>0</v>
      </c>
      <c r="H591" s="15">
        <v>0</v>
      </c>
      <c r="I591" s="15">
        <v>0</v>
      </c>
      <c r="J591" s="12">
        <f>OR(F591&lt;&gt;0,G591&lt;&gt;0,H591&lt;&gt;0,I591&lt;&gt;0)*(F591 + (F591 = 0))*(G591 + (G591 = 0))*(H591 + (H591 = 0))*(I591 + (I591 = 0))</f>
        <v>49</v>
      </c>
      <c r="K591" s="11"/>
      <c r="L591" s="11"/>
      <c r="M591" s="11"/>
    </row>
    <row r="592" spans="1:13" x14ac:dyDescent="0.25">
      <c r="A592" s="11"/>
      <c r="B592" s="11"/>
      <c r="C592" s="11"/>
      <c r="D592" s="30"/>
      <c r="E592" s="11"/>
      <c r="F592" s="11"/>
      <c r="G592" s="11"/>
      <c r="H592" s="11"/>
      <c r="I592" s="11"/>
      <c r="J592" s="16" t="s">
        <v>459</v>
      </c>
      <c r="K592" s="17">
        <f>J591*1</f>
        <v>49</v>
      </c>
      <c r="L592" s="15">
        <v>0</v>
      </c>
      <c r="M592" s="17">
        <f>ROUND(K592*L592,2)</f>
        <v>0</v>
      </c>
    </row>
    <row r="593" spans="1:13" ht="0.95" customHeight="1" x14ac:dyDescent="0.25">
      <c r="A593" s="18"/>
      <c r="B593" s="18"/>
      <c r="C593" s="18"/>
      <c r="D593" s="31"/>
      <c r="E593" s="18"/>
      <c r="F593" s="18"/>
      <c r="G593" s="18"/>
      <c r="H593" s="18"/>
      <c r="I593" s="18"/>
      <c r="J593" s="18"/>
      <c r="K593" s="18"/>
      <c r="L593" s="18"/>
      <c r="M593" s="18"/>
    </row>
    <row r="594" spans="1:13" ht="33.75" x14ac:dyDescent="0.25">
      <c r="A594" s="9" t="s">
        <v>460</v>
      </c>
      <c r="B594" s="10" t="s">
        <v>19</v>
      </c>
      <c r="C594" s="10" t="s">
        <v>3</v>
      </c>
      <c r="D594" s="13" t="s">
        <v>461</v>
      </c>
      <c r="E594" s="11"/>
      <c r="F594" s="11"/>
      <c r="G594" s="11"/>
      <c r="H594" s="11"/>
      <c r="I594" s="11"/>
      <c r="J594" s="11"/>
      <c r="K594" s="12">
        <f>K597</f>
        <v>10</v>
      </c>
      <c r="L594" s="12">
        <f>L597</f>
        <v>0</v>
      </c>
      <c r="M594" s="12">
        <f>M597</f>
        <v>0</v>
      </c>
    </row>
    <row r="595" spans="1:13" ht="247.5" x14ac:dyDescent="0.25">
      <c r="A595" s="11"/>
      <c r="B595" s="11"/>
      <c r="C595" s="11"/>
      <c r="D595" s="13" t="s">
        <v>462</v>
      </c>
      <c r="E595" s="11"/>
      <c r="F595" s="11"/>
      <c r="G595" s="11"/>
      <c r="H595" s="11"/>
      <c r="I595" s="11"/>
      <c r="J595" s="11"/>
      <c r="K595" s="11"/>
      <c r="L595" s="11"/>
      <c r="M595" s="11"/>
    </row>
    <row r="596" spans="1:13" x14ac:dyDescent="0.25">
      <c r="A596" s="11"/>
      <c r="B596" s="11"/>
      <c r="C596" s="11"/>
      <c r="D596" s="30"/>
      <c r="E596" s="10" t="s">
        <v>16</v>
      </c>
      <c r="F596" s="14">
        <v>10</v>
      </c>
      <c r="G596" s="15">
        <v>0</v>
      </c>
      <c r="H596" s="15">
        <v>0</v>
      </c>
      <c r="I596" s="15">
        <v>0</v>
      </c>
      <c r="J596" s="12">
        <f>OR(F596&lt;&gt;0,G596&lt;&gt;0,H596&lt;&gt;0,I596&lt;&gt;0)*(F596 + (F596 = 0))*(G596 + (G596 = 0))*(H596 + (H596 = 0))*(I596 + (I596 = 0))</f>
        <v>10</v>
      </c>
      <c r="K596" s="11"/>
      <c r="L596" s="11"/>
      <c r="M596" s="11"/>
    </row>
    <row r="597" spans="1:13" x14ac:dyDescent="0.25">
      <c r="A597" s="11"/>
      <c r="B597" s="11"/>
      <c r="C597" s="11"/>
      <c r="D597" s="30"/>
      <c r="E597" s="11"/>
      <c r="F597" s="11"/>
      <c r="G597" s="11"/>
      <c r="H597" s="11"/>
      <c r="I597" s="11"/>
      <c r="J597" s="16" t="s">
        <v>463</v>
      </c>
      <c r="K597" s="17">
        <f>J596*1</f>
        <v>10</v>
      </c>
      <c r="L597" s="15">
        <v>0</v>
      </c>
      <c r="M597" s="17">
        <f>ROUND(K597*L597,2)</f>
        <v>0</v>
      </c>
    </row>
    <row r="598" spans="1:13" ht="0.95" customHeight="1" x14ac:dyDescent="0.25">
      <c r="A598" s="18"/>
      <c r="B598" s="18"/>
      <c r="C598" s="18"/>
      <c r="D598" s="31"/>
      <c r="E598" s="18"/>
      <c r="F598" s="18"/>
      <c r="G598" s="18"/>
      <c r="H598" s="18"/>
      <c r="I598" s="18"/>
      <c r="J598" s="18"/>
      <c r="K598" s="18"/>
      <c r="L598" s="18"/>
      <c r="M598" s="18"/>
    </row>
    <row r="599" spans="1:13" ht="22.5" x14ac:dyDescent="0.25">
      <c r="A599" s="9" t="s">
        <v>464</v>
      </c>
      <c r="B599" s="10" t="s">
        <v>19</v>
      </c>
      <c r="C599" s="10" t="s">
        <v>3</v>
      </c>
      <c r="D599" s="13" t="s">
        <v>465</v>
      </c>
      <c r="E599" s="11"/>
      <c r="F599" s="11"/>
      <c r="G599" s="11"/>
      <c r="H599" s="11"/>
      <c r="I599" s="11"/>
      <c r="J599" s="11"/>
      <c r="K599" s="12">
        <f>K602</f>
        <v>1</v>
      </c>
      <c r="L599" s="12">
        <f>L602</f>
        <v>0</v>
      </c>
      <c r="M599" s="12">
        <f>M602</f>
        <v>0</v>
      </c>
    </row>
    <row r="600" spans="1:13" ht="157.5" x14ac:dyDescent="0.25">
      <c r="A600" s="11"/>
      <c r="B600" s="11"/>
      <c r="C600" s="11"/>
      <c r="D600" s="13" t="s">
        <v>466</v>
      </c>
      <c r="E600" s="11"/>
      <c r="F600" s="11"/>
      <c r="G600" s="11"/>
      <c r="H600" s="11"/>
      <c r="I600" s="11"/>
      <c r="J600" s="11"/>
      <c r="K600" s="11"/>
      <c r="L600" s="11"/>
      <c r="M600" s="11"/>
    </row>
    <row r="601" spans="1:13" x14ac:dyDescent="0.25">
      <c r="A601" s="11"/>
      <c r="B601" s="11"/>
      <c r="C601" s="11"/>
      <c r="D601" s="30"/>
      <c r="E601" s="10" t="s">
        <v>467</v>
      </c>
      <c r="F601" s="14">
        <v>1</v>
      </c>
      <c r="G601" s="15">
        <v>0</v>
      </c>
      <c r="H601" s="15">
        <v>0</v>
      </c>
      <c r="I601" s="15">
        <v>0</v>
      </c>
      <c r="J601" s="12">
        <f>OR(F601&lt;&gt;0,G601&lt;&gt;0,H601&lt;&gt;0,I601&lt;&gt;0)*(F601 + (F601 = 0))*(G601 + (G601 = 0))*(H601 + (H601 = 0))*(I601 + (I601 = 0))</f>
        <v>1</v>
      </c>
      <c r="K601" s="11"/>
      <c r="L601" s="11"/>
      <c r="M601" s="11"/>
    </row>
    <row r="602" spans="1:13" x14ac:dyDescent="0.25">
      <c r="A602" s="11"/>
      <c r="B602" s="11"/>
      <c r="C602" s="11"/>
      <c r="D602" s="30"/>
      <c r="E602" s="11"/>
      <c r="F602" s="11"/>
      <c r="G602" s="11"/>
      <c r="H602" s="11"/>
      <c r="I602" s="11"/>
      <c r="J602" s="16" t="s">
        <v>468</v>
      </c>
      <c r="K602" s="17">
        <f>J601</f>
        <v>1</v>
      </c>
      <c r="L602" s="15">
        <v>0</v>
      </c>
      <c r="M602" s="17">
        <f>ROUND(K602*L602,2)</f>
        <v>0</v>
      </c>
    </row>
    <row r="603" spans="1:13" ht="0.95" customHeight="1" x14ac:dyDescent="0.25">
      <c r="A603" s="18"/>
      <c r="B603" s="18"/>
      <c r="C603" s="18"/>
      <c r="D603" s="31"/>
      <c r="E603" s="18"/>
      <c r="F603" s="18"/>
      <c r="G603" s="18"/>
      <c r="H603" s="18"/>
      <c r="I603" s="18"/>
      <c r="J603" s="18"/>
      <c r="K603" s="18"/>
      <c r="L603" s="18"/>
      <c r="M603" s="18"/>
    </row>
    <row r="604" spans="1:13" x14ac:dyDescent="0.25">
      <c r="A604" s="9" t="s">
        <v>469</v>
      </c>
      <c r="B604" s="10" t="s">
        <v>19</v>
      </c>
      <c r="C604" s="10" t="s">
        <v>3</v>
      </c>
      <c r="D604" s="13" t="s">
        <v>470</v>
      </c>
      <c r="E604" s="11"/>
      <c r="F604" s="11"/>
      <c r="G604" s="11"/>
      <c r="H604" s="11"/>
      <c r="I604" s="11"/>
      <c r="J604" s="11"/>
      <c r="K604" s="12">
        <f>K607</f>
        <v>4</v>
      </c>
      <c r="L604" s="12">
        <f>L607</f>
        <v>0</v>
      </c>
      <c r="M604" s="12">
        <f>M607</f>
        <v>0</v>
      </c>
    </row>
    <row r="605" spans="1:13" ht="168.75" x14ac:dyDescent="0.25">
      <c r="A605" s="11"/>
      <c r="B605" s="11"/>
      <c r="C605" s="11"/>
      <c r="D605" s="13" t="s">
        <v>471</v>
      </c>
      <c r="E605" s="11"/>
      <c r="F605" s="11"/>
      <c r="G605" s="11"/>
      <c r="H605" s="11"/>
      <c r="I605" s="11"/>
      <c r="J605" s="11"/>
      <c r="K605" s="11"/>
      <c r="L605" s="11"/>
      <c r="M605" s="11"/>
    </row>
    <row r="606" spans="1:13" x14ac:dyDescent="0.25">
      <c r="A606" s="11"/>
      <c r="B606" s="11"/>
      <c r="C606" s="11"/>
      <c r="D606" s="30"/>
      <c r="E606" s="10" t="s">
        <v>16</v>
      </c>
      <c r="F606" s="14">
        <v>4</v>
      </c>
      <c r="G606" s="15">
        <v>0</v>
      </c>
      <c r="H606" s="15">
        <v>0</v>
      </c>
      <c r="I606" s="15">
        <v>0</v>
      </c>
      <c r="J606" s="12">
        <f>OR(F606&lt;&gt;0,G606&lt;&gt;0,H606&lt;&gt;0,I606&lt;&gt;0)*(F606 + (F606 = 0))*(G606 + (G606 = 0))*(H606 + (H606 = 0))*(I606 + (I606 = 0))</f>
        <v>4</v>
      </c>
      <c r="K606" s="11"/>
      <c r="L606" s="11"/>
      <c r="M606" s="11"/>
    </row>
    <row r="607" spans="1:13" x14ac:dyDescent="0.25">
      <c r="A607" s="11"/>
      <c r="B607" s="11"/>
      <c r="C607" s="11"/>
      <c r="D607" s="30"/>
      <c r="E607" s="11"/>
      <c r="F607" s="11"/>
      <c r="G607" s="11"/>
      <c r="H607" s="11"/>
      <c r="I607" s="11"/>
      <c r="J607" s="16" t="s">
        <v>472</v>
      </c>
      <c r="K607" s="17">
        <f>J606</f>
        <v>4</v>
      </c>
      <c r="L607" s="15">
        <v>0</v>
      </c>
      <c r="M607" s="17">
        <f>ROUND(K607*L607,2)</f>
        <v>0</v>
      </c>
    </row>
    <row r="608" spans="1:13" ht="0.95" customHeight="1" x14ac:dyDescent="0.25">
      <c r="A608" s="18"/>
      <c r="B608" s="18"/>
      <c r="C608" s="18"/>
      <c r="D608" s="31"/>
      <c r="E608" s="18"/>
      <c r="F608" s="18"/>
      <c r="G608" s="18"/>
      <c r="H608" s="18"/>
      <c r="I608" s="18"/>
      <c r="J608" s="18"/>
      <c r="K608" s="18"/>
      <c r="L608" s="18"/>
      <c r="M608" s="18"/>
    </row>
    <row r="609" spans="1:13" ht="22.5" x14ac:dyDescent="0.25">
      <c r="A609" s="9" t="s">
        <v>473</v>
      </c>
      <c r="B609" s="10" t="s">
        <v>19</v>
      </c>
      <c r="C609" s="10" t="s">
        <v>3</v>
      </c>
      <c r="D609" s="13" t="s">
        <v>438</v>
      </c>
      <c r="E609" s="11"/>
      <c r="F609" s="11"/>
      <c r="G609" s="11"/>
      <c r="H609" s="11"/>
      <c r="I609" s="11"/>
      <c r="J609" s="11"/>
      <c r="K609" s="12">
        <f>K612</f>
        <v>8</v>
      </c>
      <c r="L609" s="12">
        <f>L612</f>
        <v>0</v>
      </c>
      <c r="M609" s="12">
        <f>M612</f>
        <v>0</v>
      </c>
    </row>
    <row r="610" spans="1:13" ht="202.5" x14ac:dyDescent="0.25">
      <c r="A610" s="11"/>
      <c r="B610" s="11"/>
      <c r="C610" s="11"/>
      <c r="D610" s="13" t="s">
        <v>474</v>
      </c>
      <c r="E610" s="11"/>
      <c r="F610" s="11"/>
      <c r="G610" s="11"/>
      <c r="H610" s="11"/>
      <c r="I610" s="11"/>
      <c r="J610" s="11"/>
      <c r="K610" s="11"/>
      <c r="L610" s="11"/>
      <c r="M610" s="11"/>
    </row>
    <row r="611" spans="1:13" x14ac:dyDescent="0.25">
      <c r="A611" s="11"/>
      <c r="B611" s="11"/>
      <c r="C611" s="11"/>
      <c r="D611" s="30"/>
      <c r="E611" s="10" t="s">
        <v>16</v>
      </c>
      <c r="F611" s="14">
        <v>8</v>
      </c>
      <c r="G611" s="15">
        <v>0</v>
      </c>
      <c r="H611" s="15">
        <v>0</v>
      </c>
      <c r="I611" s="15">
        <v>0</v>
      </c>
      <c r="J611" s="12">
        <f>OR(F611&lt;&gt;0,G611&lt;&gt;0,H611&lt;&gt;0,I611&lt;&gt;0)*(F611 + (F611 = 0))*(G611 + (G611 = 0))*(H611 + (H611 = 0))*(I611 + (I611 = 0))</f>
        <v>8</v>
      </c>
      <c r="K611" s="11"/>
      <c r="L611" s="11"/>
      <c r="M611" s="11"/>
    </row>
    <row r="612" spans="1:13" x14ac:dyDescent="0.25">
      <c r="A612" s="11"/>
      <c r="B612" s="11"/>
      <c r="C612" s="11"/>
      <c r="D612" s="30"/>
      <c r="E612" s="11"/>
      <c r="F612" s="11"/>
      <c r="G612" s="11"/>
      <c r="H612" s="11"/>
      <c r="I612" s="11"/>
      <c r="J612" s="16" t="s">
        <v>475</v>
      </c>
      <c r="K612" s="17">
        <f>J611*1</f>
        <v>8</v>
      </c>
      <c r="L612" s="15">
        <v>0</v>
      </c>
      <c r="M612" s="17">
        <f>ROUND(K612*L612,2)</f>
        <v>0</v>
      </c>
    </row>
    <row r="613" spans="1:13" ht="0.95" customHeight="1" x14ac:dyDescent="0.25">
      <c r="A613" s="18"/>
      <c r="B613" s="18"/>
      <c r="C613" s="18"/>
      <c r="D613" s="31"/>
      <c r="E613" s="18"/>
      <c r="F613" s="18"/>
      <c r="G613" s="18"/>
      <c r="H613" s="18"/>
      <c r="I613" s="18"/>
      <c r="J613" s="18"/>
      <c r="K613" s="18"/>
      <c r="L613" s="18"/>
      <c r="M613" s="18"/>
    </row>
    <row r="614" spans="1:13" x14ac:dyDescent="0.25">
      <c r="A614" s="11"/>
      <c r="B614" s="11"/>
      <c r="C614" s="11"/>
      <c r="D614" s="30"/>
      <c r="E614" s="11"/>
      <c r="F614" s="11"/>
      <c r="G614" s="11"/>
      <c r="H614" s="11"/>
      <c r="I614" s="11"/>
      <c r="J614" s="16" t="s">
        <v>476</v>
      </c>
      <c r="K614" s="15">
        <v>1</v>
      </c>
      <c r="L614" s="17">
        <f>M562+M568+M573+M579+M589+M594+M599+M604+M609</f>
        <v>0</v>
      </c>
      <c r="M614" s="17">
        <f>ROUND(K614*L614,2)</f>
        <v>0</v>
      </c>
    </row>
    <row r="615" spans="1:13" ht="0.95" customHeight="1" x14ac:dyDescent="0.25">
      <c r="A615" s="18"/>
      <c r="B615" s="18"/>
      <c r="C615" s="18"/>
      <c r="D615" s="31"/>
      <c r="E615" s="18"/>
      <c r="F615" s="18"/>
      <c r="G615" s="18"/>
      <c r="H615" s="18"/>
      <c r="I615" s="18"/>
      <c r="J615" s="18"/>
      <c r="K615" s="18"/>
      <c r="L615" s="18"/>
      <c r="M615" s="18"/>
    </row>
    <row r="616" spans="1:13" x14ac:dyDescent="0.25">
      <c r="A616" s="20" t="s">
        <v>477</v>
      </c>
      <c r="B616" s="20" t="s">
        <v>15</v>
      </c>
      <c r="C616" s="20" t="s">
        <v>16</v>
      </c>
      <c r="D616" s="32" t="s">
        <v>478</v>
      </c>
      <c r="E616" s="21"/>
      <c r="F616" s="21"/>
      <c r="G616" s="21"/>
      <c r="H616" s="21"/>
      <c r="I616" s="21"/>
      <c r="J616" s="21"/>
      <c r="K616" s="22">
        <f>K655</f>
        <v>1</v>
      </c>
      <c r="L616" s="22">
        <f>L655</f>
        <v>0</v>
      </c>
      <c r="M616" s="22">
        <f>M655</f>
        <v>0</v>
      </c>
    </row>
    <row r="617" spans="1:13" ht="22.5" x14ac:dyDescent="0.25">
      <c r="A617" s="9" t="s">
        <v>479</v>
      </c>
      <c r="B617" s="10" t="s">
        <v>19</v>
      </c>
      <c r="C617" s="10" t="s">
        <v>3</v>
      </c>
      <c r="D617" s="13" t="s">
        <v>480</v>
      </c>
      <c r="E617" s="11"/>
      <c r="F617" s="11"/>
      <c r="G617" s="11"/>
      <c r="H617" s="11"/>
      <c r="I617" s="11"/>
      <c r="J617" s="11"/>
      <c r="K617" s="12">
        <f>K621</f>
        <v>1</v>
      </c>
      <c r="L617" s="12">
        <f>L621</f>
        <v>0</v>
      </c>
      <c r="M617" s="12">
        <f>M621</f>
        <v>0</v>
      </c>
    </row>
    <row r="618" spans="1:13" ht="112.5" x14ac:dyDescent="0.25">
      <c r="A618" s="11"/>
      <c r="B618" s="11"/>
      <c r="C618" s="11"/>
      <c r="D618" s="13" t="s">
        <v>481</v>
      </c>
      <c r="E618" s="11"/>
      <c r="F618" s="11"/>
      <c r="G618" s="11"/>
      <c r="H618" s="11"/>
      <c r="I618" s="11"/>
      <c r="J618" s="11"/>
      <c r="K618" s="11"/>
      <c r="L618" s="11"/>
      <c r="M618" s="11"/>
    </row>
    <row r="619" spans="1:13" x14ac:dyDescent="0.25">
      <c r="A619" s="11"/>
      <c r="B619" s="11"/>
      <c r="C619" s="11"/>
      <c r="D619" s="30"/>
      <c r="E619" s="10" t="s">
        <v>482</v>
      </c>
      <c r="F619" s="14">
        <v>1</v>
      </c>
      <c r="G619" s="15">
        <v>0</v>
      </c>
      <c r="H619" s="15">
        <v>0</v>
      </c>
      <c r="I619" s="15">
        <v>0</v>
      </c>
      <c r="J619" s="12">
        <f>OR(F619&lt;&gt;0,G619&lt;&gt;0,H619&lt;&gt;0,I619&lt;&gt;0)*(F619 + (F619 = 0))*(G619 + (G619 = 0))*(H619 + (H619 = 0))*(I619 + (I619 = 0))</f>
        <v>1</v>
      </c>
      <c r="K619" s="11"/>
      <c r="L619" s="11"/>
      <c r="M619" s="11"/>
    </row>
    <row r="620" spans="1:13" x14ac:dyDescent="0.25">
      <c r="A620" s="11"/>
      <c r="B620" s="11"/>
      <c r="C620" s="11"/>
      <c r="D620" s="30"/>
      <c r="E620" s="10" t="s">
        <v>16</v>
      </c>
      <c r="F620" s="14"/>
      <c r="G620" s="15"/>
      <c r="H620" s="15"/>
      <c r="I620" s="15"/>
      <c r="J620" s="12">
        <f>OR(F620&lt;&gt;0,G620&lt;&gt;0,H620&lt;&gt;0,I620&lt;&gt;0)*(F620 + (F620 = 0))*(G620 + (G620 = 0))*(H620 + (H620 = 0))*(I620 + (I620 = 0))</f>
        <v>0</v>
      </c>
      <c r="K620" s="11"/>
      <c r="L620" s="11"/>
      <c r="M620" s="11"/>
    </row>
    <row r="621" spans="1:13" x14ac:dyDescent="0.25">
      <c r="A621" s="11"/>
      <c r="B621" s="11"/>
      <c r="C621" s="11"/>
      <c r="D621" s="30"/>
      <c r="E621" s="11"/>
      <c r="F621" s="11"/>
      <c r="G621" s="11"/>
      <c r="H621" s="11"/>
      <c r="I621" s="11"/>
      <c r="J621" s="16" t="s">
        <v>483</v>
      </c>
      <c r="K621" s="17">
        <f>SUM(J619:J620)*1</f>
        <v>1</v>
      </c>
      <c r="L621" s="15">
        <v>0</v>
      </c>
      <c r="M621" s="17">
        <f>ROUND(K621*L621,2)</f>
        <v>0</v>
      </c>
    </row>
    <row r="622" spans="1:13" ht="0.95" customHeight="1" x14ac:dyDescent="0.25">
      <c r="A622" s="18"/>
      <c r="B622" s="18"/>
      <c r="C622" s="18"/>
      <c r="D622" s="31"/>
      <c r="E622" s="18"/>
      <c r="F622" s="18"/>
      <c r="G622" s="18"/>
      <c r="H622" s="18"/>
      <c r="I622" s="18"/>
      <c r="J622" s="18"/>
      <c r="K622" s="18"/>
      <c r="L622" s="18"/>
      <c r="M622" s="18"/>
    </row>
    <row r="623" spans="1:13" ht="33.75" x14ac:dyDescent="0.25">
      <c r="A623" s="9" t="s">
        <v>484</v>
      </c>
      <c r="B623" s="10" t="s">
        <v>19</v>
      </c>
      <c r="C623" s="10" t="s">
        <v>3</v>
      </c>
      <c r="D623" s="13" t="s">
        <v>485</v>
      </c>
      <c r="E623" s="11"/>
      <c r="F623" s="11"/>
      <c r="G623" s="11"/>
      <c r="H623" s="11"/>
      <c r="I623" s="11"/>
      <c r="J623" s="11"/>
      <c r="K623" s="12">
        <f>K629</f>
        <v>2</v>
      </c>
      <c r="L623" s="12">
        <f>L629</f>
        <v>0</v>
      </c>
      <c r="M623" s="12">
        <f>M629</f>
        <v>0</v>
      </c>
    </row>
    <row r="624" spans="1:13" ht="123.75" x14ac:dyDescent="0.25">
      <c r="A624" s="11"/>
      <c r="B624" s="11"/>
      <c r="C624" s="11"/>
      <c r="D624" s="13" t="s">
        <v>486</v>
      </c>
      <c r="E624" s="11"/>
      <c r="F624" s="11"/>
      <c r="G624" s="11"/>
      <c r="H624" s="11"/>
      <c r="I624" s="11"/>
      <c r="J624" s="11"/>
      <c r="K624" s="11"/>
      <c r="L624" s="11"/>
      <c r="M624" s="11"/>
    </row>
    <row r="625" spans="1:13" x14ac:dyDescent="0.25">
      <c r="A625" s="11"/>
      <c r="B625" s="11"/>
      <c r="C625" s="11"/>
      <c r="D625" s="30"/>
      <c r="E625" s="10" t="s">
        <v>487</v>
      </c>
      <c r="F625" s="14">
        <v>1</v>
      </c>
      <c r="G625" s="15">
        <v>0</v>
      </c>
      <c r="H625" s="15">
        <v>0</v>
      </c>
      <c r="I625" s="15">
        <v>0</v>
      </c>
      <c r="J625" s="12">
        <f>OR(F625&lt;&gt;0,G625&lt;&gt;0,H625&lt;&gt;0,I625&lt;&gt;0)*(F625 + (F625 = 0))*(G625 + (G625 = 0))*(H625 + (H625 = 0))*(I625 + (I625 = 0))</f>
        <v>1</v>
      </c>
      <c r="K625" s="11"/>
      <c r="L625" s="11"/>
      <c r="M625" s="11"/>
    </row>
    <row r="626" spans="1:13" x14ac:dyDescent="0.25">
      <c r="A626" s="11"/>
      <c r="B626" s="11"/>
      <c r="C626" s="11"/>
      <c r="D626" s="30"/>
      <c r="E626" s="10" t="s">
        <v>16</v>
      </c>
      <c r="F626" s="14"/>
      <c r="G626" s="15"/>
      <c r="H626" s="15"/>
      <c r="I626" s="15"/>
      <c r="J626" s="12">
        <f>OR(F626&lt;&gt;0,G626&lt;&gt;0,H626&lt;&gt;0,I626&lt;&gt;0)*(F626 + (F626 = 0))*(G626 + (G626 = 0))*(H626 + (H626 = 0))*(I626 + (I626 = 0))</f>
        <v>0</v>
      </c>
      <c r="K626" s="11"/>
      <c r="L626" s="11"/>
      <c r="M626" s="11"/>
    </row>
    <row r="627" spans="1:13" x14ac:dyDescent="0.25">
      <c r="A627" s="11"/>
      <c r="B627" s="11"/>
      <c r="C627" s="11"/>
      <c r="D627" s="30"/>
      <c r="E627" s="10" t="s">
        <v>487</v>
      </c>
      <c r="F627" s="14">
        <v>1</v>
      </c>
      <c r="G627" s="15">
        <v>0</v>
      </c>
      <c r="H627" s="15">
        <v>0</v>
      </c>
      <c r="I627" s="15">
        <v>0</v>
      </c>
      <c r="J627" s="12">
        <f>OR(F627&lt;&gt;0,G627&lt;&gt;0,H627&lt;&gt;0,I627&lt;&gt;0)*(F627 + (F627 = 0))*(G627 + (G627 = 0))*(H627 + (H627 = 0))*(I627 + (I627 = 0))</f>
        <v>1</v>
      </c>
      <c r="K627" s="11"/>
      <c r="L627" s="11"/>
      <c r="M627" s="11"/>
    </row>
    <row r="628" spans="1:13" x14ac:dyDescent="0.25">
      <c r="A628" s="11"/>
      <c r="B628" s="11"/>
      <c r="C628" s="11"/>
      <c r="D628" s="30"/>
      <c r="E628" s="10" t="s">
        <v>16</v>
      </c>
      <c r="F628" s="14"/>
      <c r="G628" s="15"/>
      <c r="H628" s="15"/>
      <c r="I628" s="15"/>
      <c r="J628" s="12">
        <f>OR(F628&lt;&gt;0,G628&lt;&gt;0,H628&lt;&gt;0,I628&lt;&gt;0)*(F628 + (F628 = 0))*(G628 + (G628 = 0))*(H628 + (H628 = 0))*(I628 + (I628 = 0))</f>
        <v>0</v>
      </c>
      <c r="K628" s="11"/>
      <c r="L628" s="11"/>
      <c r="M628" s="11"/>
    </row>
    <row r="629" spans="1:13" x14ac:dyDescent="0.25">
      <c r="A629" s="11"/>
      <c r="B629" s="11"/>
      <c r="C629" s="11"/>
      <c r="D629" s="30"/>
      <c r="E629" s="11"/>
      <c r="F629" s="11"/>
      <c r="G629" s="11"/>
      <c r="H629" s="11"/>
      <c r="I629" s="11"/>
      <c r="J629" s="16" t="s">
        <v>488</v>
      </c>
      <c r="K629" s="17">
        <f>SUM(J625:J628)*1</f>
        <v>2</v>
      </c>
      <c r="L629" s="15">
        <v>0</v>
      </c>
      <c r="M629" s="17">
        <f>ROUND(K629*L629,2)</f>
        <v>0</v>
      </c>
    </row>
    <row r="630" spans="1:13" ht="0.95" customHeight="1" x14ac:dyDescent="0.25">
      <c r="A630" s="18"/>
      <c r="B630" s="18"/>
      <c r="C630" s="18"/>
      <c r="D630" s="31"/>
      <c r="E630" s="18"/>
      <c r="F630" s="18"/>
      <c r="G630" s="18"/>
      <c r="H630" s="18"/>
      <c r="I630" s="18"/>
      <c r="J630" s="18"/>
      <c r="K630" s="18"/>
      <c r="L630" s="18"/>
      <c r="M630" s="18"/>
    </row>
    <row r="631" spans="1:13" ht="22.5" x14ac:dyDescent="0.25">
      <c r="A631" s="9" t="s">
        <v>489</v>
      </c>
      <c r="B631" s="10" t="s">
        <v>19</v>
      </c>
      <c r="C631" s="10" t="s">
        <v>3</v>
      </c>
      <c r="D631" s="13" t="s">
        <v>490</v>
      </c>
      <c r="E631" s="11"/>
      <c r="F631" s="11"/>
      <c r="G631" s="11"/>
      <c r="H631" s="11"/>
      <c r="I631" s="11"/>
      <c r="J631" s="11"/>
      <c r="K631" s="12">
        <f>K635</f>
        <v>1</v>
      </c>
      <c r="L631" s="12">
        <f>L635</f>
        <v>0</v>
      </c>
      <c r="M631" s="12">
        <f>M635</f>
        <v>0</v>
      </c>
    </row>
    <row r="632" spans="1:13" ht="45" x14ac:dyDescent="0.25">
      <c r="A632" s="11"/>
      <c r="B632" s="11"/>
      <c r="C632" s="11"/>
      <c r="D632" s="13" t="s">
        <v>491</v>
      </c>
      <c r="E632" s="11"/>
      <c r="F632" s="11"/>
      <c r="G632" s="11"/>
      <c r="H632" s="11"/>
      <c r="I632" s="11"/>
      <c r="J632" s="11"/>
      <c r="K632" s="11"/>
      <c r="L632" s="11"/>
      <c r="M632" s="11"/>
    </row>
    <row r="633" spans="1:13" x14ac:dyDescent="0.25">
      <c r="A633" s="11"/>
      <c r="B633" s="11"/>
      <c r="C633" s="11"/>
      <c r="D633" s="30"/>
      <c r="E633" s="10" t="s">
        <v>492</v>
      </c>
      <c r="F633" s="14">
        <v>1</v>
      </c>
      <c r="G633" s="15">
        <v>0</v>
      </c>
      <c r="H633" s="15">
        <v>0</v>
      </c>
      <c r="I633" s="15">
        <v>0</v>
      </c>
      <c r="J633" s="12">
        <f>OR(F633&lt;&gt;0,G633&lt;&gt;0,H633&lt;&gt;0,I633&lt;&gt;0)*(F633 + (F633 = 0))*(G633 + (G633 = 0))*(H633 + (H633 = 0))*(I633 + (I633 = 0))</f>
        <v>1</v>
      </c>
      <c r="K633" s="11"/>
      <c r="L633" s="11"/>
      <c r="M633" s="11"/>
    </row>
    <row r="634" spans="1:13" x14ac:dyDescent="0.25">
      <c r="A634" s="11"/>
      <c r="B634" s="11"/>
      <c r="C634" s="11"/>
      <c r="D634" s="30"/>
      <c r="E634" s="10" t="s">
        <v>16</v>
      </c>
      <c r="F634" s="14"/>
      <c r="G634" s="15"/>
      <c r="H634" s="15"/>
      <c r="I634" s="15"/>
      <c r="J634" s="12">
        <f>OR(F634&lt;&gt;0,G634&lt;&gt;0,H634&lt;&gt;0,I634&lt;&gt;0)*(F634 + (F634 = 0))*(G634 + (G634 = 0))*(H634 + (H634 = 0))*(I634 + (I634 = 0))</f>
        <v>0</v>
      </c>
      <c r="K634" s="11"/>
      <c r="L634" s="11"/>
      <c r="M634" s="11"/>
    </row>
    <row r="635" spans="1:13" x14ac:dyDescent="0.25">
      <c r="A635" s="11"/>
      <c r="B635" s="11"/>
      <c r="C635" s="11"/>
      <c r="D635" s="30"/>
      <c r="E635" s="11"/>
      <c r="F635" s="11"/>
      <c r="G635" s="11"/>
      <c r="H635" s="11"/>
      <c r="I635" s="11"/>
      <c r="J635" s="16" t="s">
        <v>493</v>
      </c>
      <c r="K635" s="17">
        <f>SUM(J633:J634)*1</f>
        <v>1</v>
      </c>
      <c r="L635" s="15">
        <v>0</v>
      </c>
      <c r="M635" s="17">
        <f>ROUND(K635*L635,2)</f>
        <v>0</v>
      </c>
    </row>
    <row r="636" spans="1:13" ht="0.95" customHeight="1" x14ac:dyDescent="0.25">
      <c r="A636" s="18"/>
      <c r="B636" s="18"/>
      <c r="C636" s="18"/>
      <c r="D636" s="31"/>
      <c r="E636" s="18"/>
      <c r="F636" s="18"/>
      <c r="G636" s="18"/>
      <c r="H636" s="18"/>
      <c r="I636" s="18"/>
      <c r="J636" s="18"/>
      <c r="K636" s="18"/>
      <c r="L636" s="18"/>
      <c r="M636" s="18"/>
    </row>
    <row r="637" spans="1:13" ht="33.75" x14ac:dyDescent="0.25">
      <c r="A637" s="9" t="s">
        <v>494</v>
      </c>
      <c r="B637" s="10" t="s">
        <v>19</v>
      </c>
      <c r="C637" s="10" t="s">
        <v>3</v>
      </c>
      <c r="D637" s="13" t="s">
        <v>495</v>
      </c>
      <c r="E637" s="11"/>
      <c r="F637" s="11"/>
      <c r="G637" s="11"/>
      <c r="H637" s="11"/>
      <c r="I637" s="11"/>
      <c r="J637" s="11"/>
      <c r="K637" s="12">
        <f>K641</f>
        <v>5</v>
      </c>
      <c r="L637" s="12">
        <f>L641</f>
        <v>0</v>
      </c>
      <c r="M637" s="12">
        <f>M641</f>
        <v>0</v>
      </c>
    </row>
    <row r="638" spans="1:13" ht="303.75" x14ac:dyDescent="0.25">
      <c r="A638" s="11"/>
      <c r="B638" s="11"/>
      <c r="C638" s="11"/>
      <c r="D638" s="13" t="s">
        <v>496</v>
      </c>
      <c r="E638" s="11"/>
      <c r="F638" s="11"/>
      <c r="G638" s="11"/>
      <c r="H638" s="11"/>
      <c r="I638" s="11"/>
      <c r="J638" s="11"/>
      <c r="K638" s="11"/>
      <c r="L638" s="11"/>
      <c r="M638" s="11"/>
    </row>
    <row r="639" spans="1:13" x14ac:dyDescent="0.25">
      <c r="A639" s="11"/>
      <c r="B639" s="11"/>
      <c r="C639" s="11"/>
      <c r="D639" s="30"/>
      <c r="E639" s="10" t="s">
        <v>497</v>
      </c>
      <c r="F639" s="14">
        <v>5</v>
      </c>
      <c r="G639" s="15">
        <v>0</v>
      </c>
      <c r="H639" s="15">
        <v>0</v>
      </c>
      <c r="I639" s="15">
        <v>0</v>
      </c>
      <c r="J639" s="12">
        <f>OR(F639&lt;&gt;0,G639&lt;&gt;0,H639&lt;&gt;0,I639&lt;&gt;0)*(F639 + (F639 = 0))*(G639 + (G639 = 0))*(H639 + (H639 = 0))*(I639 + (I639 = 0))</f>
        <v>5</v>
      </c>
      <c r="K639" s="11"/>
      <c r="L639" s="11"/>
      <c r="M639" s="11"/>
    </row>
    <row r="640" spans="1:13" x14ac:dyDescent="0.25">
      <c r="A640" s="11"/>
      <c r="B640" s="11"/>
      <c r="C640" s="11"/>
      <c r="D640" s="30"/>
      <c r="E640" s="10" t="s">
        <v>16</v>
      </c>
      <c r="F640" s="14"/>
      <c r="G640" s="15"/>
      <c r="H640" s="15"/>
      <c r="I640" s="15"/>
      <c r="J640" s="12">
        <f>OR(F640&lt;&gt;0,G640&lt;&gt;0,H640&lt;&gt;0,I640&lt;&gt;0)*(F640 + (F640 = 0))*(G640 + (G640 = 0))*(H640 + (H640 = 0))*(I640 + (I640 = 0))</f>
        <v>0</v>
      </c>
      <c r="K640" s="11"/>
      <c r="L640" s="11"/>
      <c r="M640" s="11"/>
    </row>
    <row r="641" spans="1:13" x14ac:dyDescent="0.25">
      <c r="A641" s="11"/>
      <c r="B641" s="11"/>
      <c r="C641" s="11"/>
      <c r="D641" s="30"/>
      <c r="E641" s="11"/>
      <c r="F641" s="11"/>
      <c r="G641" s="11"/>
      <c r="H641" s="11"/>
      <c r="I641" s="11"/>
      <c r="J641" s="16" t="s">
        <v>498</v>
      </c>
      <c r="K641" s="17">
        <f>SUM(J639:J640)*1</f>
        <v>5</v>
      </c>
      <c r="L641" s="15">
        <v>0</v>
      </c>
      <c r="M641" s="17">
        <f>ROUND(K641*L641,2)</f>
        <v>0</v>
      </c>
    </row>
    <row r="642" spans="1:13" ht="0.95" customHeight="1" x14ac:dyDescent="0.25">
      <c r="A642" s="18"/>
      <c r="B642" s="18"/>
      <c r="C642" s="18"/>
      <c r="D642" s="31"/>
      <c r="E642" s="18"/>
      <c r="F642" s="18"/>
      <c r="G642" s="18"/>
      <c r="H642" s="18"/>
      <c r="I642" s="18"/>
      <c r="J642" s="18"/>
      <c r="K642" s="18"/>
      <c r="L642" s="18"/>
      <c r="M642" s="18"/>
    </row>
    <row r="643" spans="1:13" x14ac:dyDescent="0.25">
      <c r="A643" s="9" t="s">
        <v>499</v>
      </c>
      <c r="B643" s="10" t="s">
        <v>19</v>
      </c>
      <c r="C643" s="10" t="s">
        <v>3</v>
      </c>
      <c r="D643" s="13" t="s">
        <v>500</v>
      </c>
      <c r="E643" s="11"/>
      <c r="F643" s="11"/>
      <c r="G643" s="11"/>
      <c r="H643" s="11"/>
      <c r="I643" s="11"/>
      <c r="J643" s="11"/>
      <c r="K643" s="12">
        <f>K648</f>
        <v>3</v>
      </c>
      <c r="L643" s="12">
        <f>L648</f>
        <v>0</v>
      </c>
      <c r="M643" s="12">
        <f>M648</f>
        <v>0</v>
      </c>
    </row>
    <row r="644" spans="1:13" ht="168.75" x14ac:dyDescent="0.25">
      <c r="A644" s="11"/>
      <c r="B644" s="11"/>
      <c r="C644" s="11"/>
      <c r="D644" s="13" t="s">
        <v>501</v>
      </c>
      <c r="E644" s="11"/>
      <c r="F644" s="11"/>
      <c r="G644" s="11"/>
      <c r="H644" s="11"/>
      <c r="I644" s="11"/>
      <c r="J644" s="11"/>
      <c r="K644" s="11"/>
      <c r="L644" s="11"/>
      <c r="M644" s="11"/>
    </row>
    <row r="645" spans="1:13" x14ac:dyDescent="0.25">
      <c r="A645" s="11"/>
      <c r="B645" s="11"/>
      <c r="C645" s="11"/>
      <c r="D645" s="30"/>
      <c r="E645" s="10" t="s">
        <v>502</v>
      </c>
      <c r="F645" s="14">
        <v>1</v>
      </c>
      <c r="G645" s="15">
        <v>0</v>
      </c>
      <c r="H645" s="15">
        <v>0</v>
      </c>
      <c r="I645" s="15">
        <v>0</v>
      </c>
      <c r="J645" s="12">
        <f>OR(F645&lt;&gt;0,G645&lt;&gt;0,H645&lt;&gt;0,I645&lt;&gt;0)*(F645 + (F645 = 0))*(G645 + (G645 = 0))*(H645 + (H645 = 0))*(I645 + (I645 = 0))</f>
        <v>1</v>
      </c>
      <c r="K645" s="11"/>
      <c r="L645" s="11"/>
      <c r="M645" s="11"/>
    </row>
    <row r="646" spans="1:13" x14ac:dyDescent="0.25">
      <c r="A646" s="11"/>
      <c r="B646" s="11"/>
      <c r="C646" s="11"/>
      <c r="D646" s="30"/>
      <c r="E646" s="10" t="s">
        <v>503</v>
      </c>
      <c r="F646" s="14">
        <v>1</v>
      </c>
      <c r="G646" s="15">
        <v>0</v>
      </c>
      <c r="H646" s="15">
        <v>0</v>
      </c>
      <c r="I646" s="15">
        <v>0</v>
      </c>
      <c r="J646" s="12">
        <f>OR(F646&lt;&gt;0,G646&lt;&gt;0,H646&lt;&gt;0,I646&lt;&gt;0)*(F646 + (F646 = 0))*(G646 + (G646 = 0))*(H646 + (H646 = 0))*(I646 + (I646 = 0))</f>
        <v>1</v>
      </c>
      <c r="K646" s="11"/>
      <c r="L646" s="11"/>
      <c r="M646" s="11"/>
    </row>
    <row r="647" spans="1:13" x14ac:dyDescent="0.25">
      <c r="A647" s="11"/>
      <c r="B647" s="11"/>
      <c r="C647" s="11"/>
      <c r="D647" s="30"/>
      <c r="E647" s="10" t="s">
        <v>503</v>
      </c>
      <c r="F647" s="14">
        <v>1</v>
      </c>
      <c r="G647" s="15">
        <v>0</v>
      </c>
      <c r="H647" s="15">
        <v>0</v>
      </c>
      <c r="I647" s="15">
        <v>0</v>
      </c>
      <c r="J647" s="12">
        <f>OR(F647&lt;&gt;0,G647&lt;&gt;0,H647&lt;&gt;0,I647&lt;&gt;0)*(F647 + (F647 = 0))*(G647 + (G647 = 0))*(H647 + (H647 = 0))*(I647 + (I647 = 0))</f>
        <v>1</v>
      </c>
      <c r="K647" s="11"/>
      <c r="L647" s="11"/>
      <c r="M647" s="11"/>
    </row>
    <row r="648" spans="1:13" x14ac:dyDescent="0.25">
      <c r="A648" s="11"/>
      <c r="B648" s="11"/>
      <c r="C648" s="11"/>
      <c r="D648" s="30"/>
      <c r="E648" s="11"/>
      <c r="F648" s="11"/>
      <c r="G648" s="11"/>
      <c r="H648" s="11"/>
      <c r="I648" s="11"/>
      <c r="J648" s="16" t="s">
        <v>504</v>
      </c>
      <c r="K648" s="17">
        <f>SUM(J645:J647)</f>
        <v>3</v>
      </c>
      <c r="L648" s="15">
        <v>0</v>
      </c>
      <c r="M648" s="17">
        <f>ROUND(K648*L648,2)</f>
        <v>0</v>
      </c>
    </row>
    <row r="649" spans="1:13" ht="0.95" customHeight="1" x14ac:dyDescent="0.25">
      <c r="A649" s="18"/>
      <c r="B649" s="18"/>
      <c r="C649" s="18"/>
      <c r="D649" s="31"/>
      <c r="E649" s="18"/>
      <c r="F649" s="18"/>
      <c r="G649" s="18"/>
      <c r="H649" s="18"/>
      <c r="I649" s="18"/>
      <c r="J649" s="18"/>
      <c r="K649" s="18"/>
      <c r="L649" s="18"/>
      <c r="M649" s="18"/>
    </row>
    <row r="650" spans="1:13" x14ac:dyDescent="0.25">
      <c r="A650" s="9" t="s">
        <v>505</v>
      </c>
      <c r="B650" s="10" t="s">
        <v>19</v>
      </c>
      <c r="C650" s="10" t="s">
        <v>3</v>
      </c>
      <c r="D650" s="13" t="s">
        <v>506</v>
      </c>
      <c r="E650" s="11"/>
      <c r="F650" s="11"/>
      <c r="G650" s="11"/>
      <c r="H650" s="11"/>
      <c r="I650" s="11"/>
      <c r="J650" s="11"/>
      <c r="K650" s="12">
        <f>K653</f>
        <v>1</v>
      </c>
      <c r="L650" s="12">
        <f>L653</f>
        <v>0</v>
      </c>
      <c r="M650" s="12">
        <f>M653</f>
        <v>0</v>
      </c>
    </row>
    <row r="651" spans="1:13" ht="371.25" x14ac:dyDescent="0.25">
      <c r="A651" s="11"/>
      <c r="B651" s="11"/>
      <c r="C651" s="11"/>
      <c r="D651" s="13" t="s">
        <v>507</v>
      </c>
      <c r="E651" s="11"/>
      <c r="F651" s="11"/>
      <c r="G651" s="11"/>
      <c r="H651" s="11"/>
      <c r="I651" s="11"/>
      <c r="J651" s="11"/>
      <c r="K651" s="11"/>
      <c r="L651" s="11"/>
      <c r="M651" s="11"/>
    </row>
    <row r="652" spans="1:13" x14ac:dyDescent="0.25">
      <c r="A652" s="11"/>
      <c r="B652" s="11"/>
      <c r="C652" s="11"/>
      <c r="D652" s="30"/>
      <c r="E652" s="10" t="s">
        <v>16</v>
      </c>
      <c r="F652" s="14">
        <v>1</v>
      </c>
      <c r="G652" s="15">
        <v>0</v>
      </c>
      <c r="H652" s="15">
        <v>0</v>
      </c>
      <c r="I652" s="15">
        <v>0</v>
      </c>
      <c r="J652" s="12">
        <f>OR(F652&lt;&gt;0,G652&lt;&gt;0,H652&lt;&gt;0,I652&lt;&gt;0)*(F652 + (F652 = 0))*(G652 + (G652 = 0))*(H652 + (H652 = 0))*(I652 + (I652 = 0))</f>
        <v>1</v>
      </c>
      <c r="K652" s="11"/>
      <c r="L652" s="11"/>
      <c r="M652" s="11"/>
    </row>
    <row r="653" spans="1:13" x14ac:dyDescent="0.25">
      <c r="A653" s="11"/>
      <c r="B653" s="11"/>
      <c r="C653" s="11"/>
      <c r="D653" s="30"/>
      <c r="E653" s="11"/>
      <c r="F653" s="11"/>
      <c r="G653" s="11"/>
      <c r="H653" s="11"/>
      <c r="I653" s="11"/>
      <c r="J653" s="16" t="s">
        <v>508</v>
      </c>
      <c r="K653" s="17">
        <f>J652</f>
        <v>1</v>
      </c>
      <c r="L653" s="15">
        <v>0</v>
      </c>
      <c r="M653" s="17">
        <f>ROUND(K653*L653,2)</f>
        <v>0</v>
      </c>
    </row>
    <row r="654" spans="1:13" ht="0.95" customHeight="1" x14ac:dyDescent="0.25">
      <c r="A654" s="18"/>
      <c r="B654" s="18"/>
      <c r="C654" s="18"/>
      <c r="D654" s="31"/>
      <c r="E654" s="18"/>
      <c r="F654" s="18"/>
      <c r="G654" s="18"/>
      <c r="H654" s="18"/>
      <c r="I654" s="18"/>
      <c r="J654" s="18"/>
      <c r="K654" s="18"/>
      <c r="L654" s="18"/>
      <c r="M654" s="18"/>
    </row>
    <row r="655" spans="1:13" x14ac:dyDescent="0.25">
      <c r="A655" s="11"/>
      <c r="B655" s="11"/>
      <c r="C655" s="11"/>
      <c r="D655" s="30"/>
      <c r="E655" s="11"/>
      <c r="F655" s="11"/>
      <c r="G655" s="11"/>
      <c r="H655" s="11"/>
      <c r="I655" s="11"/>
      <c r="J655" s="16" t="s">
        <v>509</v>
      </c>
      <c r="K655" s="15">
        <v>1</v>
      </c>
      <c r="L655" s="17">
        <f>M617+M623+M631+M637+M643+M650</f>
        <v>0</v>
      </c>
      <c r="M655" s="17">
        <f>ROUND(K655*L655,2)</f>
        <v>0</v>
      </c>
    </row>
    <row r="656" spans="1:13" ht="0.95" customHeight="1" x14ac:dyDescent="0.25">
      <c r="A656" s="18"/>
      <c r="B656" s="18"/>
      <c r="C656" s="18"/>
      <c r="D656" s="31"/>
      <c r="E656" s="18"/>
      <c r="F656" s="18"/>
      <c r="G656" s="18"/>
      <c r="H656" s="18"/>
      <c r="I656" s="18"/>
      <c r="J656" s="18"/>
      <c r="K656" s="18"/>
      <c r="L656" s="18"/>
      <c r="M656" s="18"/>
    </row>
    <row r="657" spans="1:13" x14ac:dyDescent="0.25">
      <c r="A657" s="20" t="s">
        <v>510</v>
      </c>
      <c r="B657" s="20" t="s">
        <v>15</v>
      </c>
      <c r="C657" s="20" t="s">
        <v>16</v>
      </c>
      <c r="D657" s="32" t="s">
        <v>511</v>
      </c>
      <c r="E657" s="21"/>
      <c r="F657" s="21"/>
      <c r="G657" s="21"/>
      <c r="H657" s="21"/>
      <c r="I657" s="21"/>
      <c r="J657" s="21"/>
      <c r="K657" s="22">
        <f>K663</f>
        <v>1</v>
      </c>
      <c r="L657" s="22">
        <f>L663</f>
        <v>0</v>
      </c>
      <c r="M657" s="22">
        <f>M663</f>
        <v>0</v>
      </c>
    </row>
    <row r="658" spans="1:13" x14ac:dyDescent="0.25">
      <c r="A658" s="9" t="s">
        <v>512</v>
      </c>
      <c r="B658" s="10" t="s">
        <v>19</v>
      </c>
      <c r="C658" s="10" t="s">
        <v>3</v>
      </c>
      <c r="D658" s="13" t="s">
        <v>513</v>
      </c>
      <c r="E658" s="11"/>
      <c r="F658" s="11"/>
      <c r="G658" s="11"/>
      <c r="H658" s="11"/>
      <c r="I658" s="11"/>
      <c r="J658" s="11"/>
      <c r="K658" s="12">
        <f>K661</f>
        <v>1</v>
      </c>
      <c r="L658" s="12">
        <f>L661</f>
        <v>0</v>
      </c>
      <c r="M658" s="12">
        <f>M661</f>
        <v>0</v>
      </c>
    </row>
    <row r="659" spans="1:13" ht="409.5" x14ac:dyDescent="0.25">
      <c r="A659" s="11"/>
      <c r="B659" s="11"/>
      <c r="C659" s="11"/>
      <c r="D659" s="13" t="s">
        <v>514</v>
      </c>
      <c r="E659" s="11"/>
      <c r="F659" s="11"/>
      <c r="G659" s="11"/>
      <c r="H659" s="11"/>
      <c r="I659" s="11"/>
      <c r="J659" s="11"/>
      <c r="K659" s="11"/>
      <c r="L659" s="11"/>
      <c r="M659" s="11"/>
    </row>
    <row r="660" spans="1:13" x14ac:dyDescent="0.25">
      <c r="A660" s="11"/>
      <c r="B660" s="11"/>
      <c r="C660" s="11"/>
      <c r="D660" s="30"/>
      <c r="E660" s="10" t="s">
        <v>16</v>
      </c>
      <c r="F660" s="14">
        <v>1</v>
      </c>
      <c r="G660" s="15">
        <v>0</v>
      </c>
      <c r="H660" s="15">
        <v>0</v>
      </c>
      <c r="I660" s="15">
        <v>0</v>
      </c>
      <c r="J660" s="12">
        <f>OR(F660&lt;&gt;0,G660&lt;&gt;0,H660&lt;&gt;0,I660&lt;&gt;0)*(F660 + (F660 = 0))*(G660 + (G660 = 0))*(H660 + (H660 = 0))*(I660 + (I660 = 0))</f>
        <v>1</v>
      </c>
      <c r="K660" s="11"/>
      <c r="L660" s="11"/>
      <c r="M660" s="11"/>
    </row>
    <row r="661" spans="1:13" x14ac:dyDescent="0.25">
      <c r="A661" s="11"/>
      <c r="B661" s="11"/>
      <c r="C661" s="11"/>
      <c r="D661" s="30"/>
      <c r="E661" s="11"/>
      <c r="F661" s="11"/>
      <c r="G661" s="11"/>
      <c r="H661" s="11"/>
      <c r="I661" s="11"/>
      <c r="J661" s="16" t="s">
        <v>515</v>
      </c>
      <c r="K661" s="17">
        <f>J660</f>
        <v>1</v>
      </c>
      <c r="L661" s="15">
        <v>0</v>
      </c>
      <c r="M661" s="17">
        <f>ROUND(K661*L661,2)</f>
        <v>0</v>
      </c>
    </row>
    <row r="662" spans="1:13" ht="0.95" customHeight="1" x14ac:dyDescent="0.25">
      <c r="A662" s="18"/>
      <c r="B662" s="18"/>
      <c r="C662" s="18"/>
      <c r="D662" s="31"/>
      <c r="E662" s="18"/>
      <c r="F662" s="18"/>
      <c r="G662" s="18"/>
      <c r="H662" s="18"/>
      <c r="I662" s="18"/>
      <c r="J662" s="18"/>
      <c r="K662" s="18"/>
      <c r="L662" s="18"/>
      <c r="M662" s="18"/>
    </row>
    <row r="663" spans="1:13" x14ac:dyDescent="0.25">
      <c r="A663" s="11"/>
      <c r="B663" s="11"/>
      <c r="C663" s="11"/>
      <c r="D663" s="30"/>
      <c r="E663" s="11"/>
      <c r="F663" s="11"/>
      <c r="G663" s="11"/>
      <c r="H663" s="11"/>
      <c r="I663" s="11"/>
      <c r="J663" s="16" t="s">
        <v>516</v>
      </c>
      <c r="K663" s="15">
        <v>1</v>
      </c>
      <c r="L663" s="17">
        <f>M658</f>
        <v>0</v>
      </c>
      <c r="M663" s="17">
        <f>ROUND(K663*L663,2)</f>
        <v>0</v>
      </c>
    </row>
    <row r="664" spans="1:13" ht="0.95" customHeight="1" x14ac:dyDescent="0.25">
      <c r="A664" s="18"/>
      <c r="B664" s="18"/>
      <c r="C664" s="18"/>
      <c r="D664" s="31"/>
      <c r="E664" s="18"/>
      <c r="F664" s="18"/>
      <c r="G664" s="18"/>
      <c r="H664" s="18"/>
      <c r="I664" s="18"/>
      <c r="J664" s="18"/>
      <c r="K664" s="18"/>
      <c r="L664" s="18"/>
      <c r="M664" s="18"/>
    </row>
    <row r="665" spans="1:13" x14ac:dyDescent="0.25">
      <c r="A665" s="11"/>
      <c r="B665" s="11"/>
      <c r="C665" s="11"/>
      <c r="D665" s="30"/>
      <c r="E665" s="11"/>
      <c r="F665" s="11"/>
      <c r="G665" s="11"/>
      <c r="H665" s="11"/>
      <c r="I665" s="11"/>
      <c r="J665" s="16" t="s">
        <v>517</v>
      </c>
      <c r="K665" s="19">
        <v>1</v>
      </c>
      <c r="L665" s="17">
        <f>M113+M122+M321+M394+M447+M561+M616+M657</f>
        <v>0</v>
      </c>
      <c r="M665" s="17">
        <f>ROUND(K665*L665,2)</f>
        <v>0</v>
      </c>
    </row>
    <row r="666" spans="1:13" ht="0.95" customHeight="1" x14ac:dyDescent="0.25">
      <c r="A666" s="18"/>
      <c r="B666" s="18"/>
      <c r="C666" s="18"/>
      <c r="D666" s="31"/>
      <c r="E666" s="18"/>
      <c r="F666" s="18"/>
      <c r="G666" s="18"/>
      <c r="H666" s="18"/>
      <c r="I666" s="18"/>
      <c r="J666" s="18"/>
      <c r="K666" s="18"/>
      <c r="L666" s="18"/>
      <c r="M666" s="18"/>
    </row>
    <row r="667" spans="1:13" x14ac:dyDescent="0.25">
      <c r="A667" s="5" t="s">
        <v>518</v>
      </c>
      <c r="B667" s="5" t="s">
        <v>15</v>
      </c>
      <c r="C667" s="5" t="s">
        <v>16</v>
      </c>
      <c r="D667" s="29" t="s">
        <v>519</v>
      </c>
      <c r="E667" s="6"/>
      <c r="F667" s="6"/>
      <c r="G667" s="6"/>
      <c r="H667" s="6"/>
      <c r="I667" s="6"/>
      <c r="J667" s="6"/>
      <c r="K667" s="7">
        <f>K962</f>
        <v>1</v>
      </c>
      <c r="L667" s="8">
        <f>L962</f>
        <v>0</v>
      </c>
      <c r="M667" s="8">
        <f>M962</f>
        <v>0</v>
      </c>
    </row>
    <row r="668" spans="1:13" x14ac:dyDescent="0.25">
      <c r="A668" s="20" t="s">
        <v>520</v>
      </c>
      <c r="B668" s="20" t="s">
        <v>15</v>
      </c>
      <c r="C668" s="20" t="s">
        <v>16</v>
      </c>
      <c r="D668" s="32" t="s">
        <v>521</v>
      </c>
      <c r="E668" s="21"/>
      <c r="F668" s="21"/>
      <c r="G668" s="21"/>
      <c r="H668" s="21"/>
      <c r="I668" s="21"/>
      <c r="J668" s="21"/>
      <c r="K668" s="22">
        <f>K819</f>
        <v>1</v>
      </c>
      <c r="L668" s="22">
        <f>L819</f>
        <v>0</v>
      </c>
      <c r="M668" s="22">
        <f>M819</f>
        <v>0</v>
      </c>
    </row>
    <row r="669" spans="1:13" ht="22.5" x14ac:dyDescent="0.25">
      <c r="A669" s="9" t="s">
        <v>522</v>
      </c>
      <c r="B669" s="10" t="s">
        <v>19</v>
      </c>
      <c r="C669" s="10" t="s">
        <v>3</v>
      </c>
      <c r="D669" s="13" t="s">
        <v>523</v>
      </c>
      <c r="E669" s="11"/>
      <c r="F669" s="11"/>
      <c r="G669" s="11"/>
      <c r="H669" s="11"/>
      <c r="I669" s="11"/>
      <c r="J669" s="11"/>
      <c r="K669" s="12">
        <f>K672</f>
        <v>1</v>
      </c>
      <c r="L669" s="12">
        <f>L672</f>
        <v>0</v>
      </c>
      <c r="M669" s="12">
        <f>M672</f>
        <v>0</v>
      </c>
    </row>
    <row r="670" spans="1:13" ht="409.5" x14ac:dyDescent="0.25">
      <c r="A670" s="11"/>
      <c r="B670" s="11"/>
      <c r="C670" s="11"/>
      <c r="D670" s="13" t="s">
        <v>524</v>
      </c>
      <c r="E670" s="11"/>
      <c r="F670" s="11"/>
      <c r="G670" s="11"/>
      <c r="H670" s="11"/>
      <c r="I670" s="11"/>
      <c r="J670" s="11"/>
      <c r="K670" s="11"/>
      <c r="L670" s="11"/>
      <c r="M670" s="11"/>
    </row>
    <row r="671" spans="1:13" x14ac:dyDescent="0.25">
      <c r="A671" s="11"/>
      <c r="B671" s="11"/>
      <c r="C671" s="11"/>
      <c r="D671" s="30"/>
      <c r="E671" s="10" t="s">
        <v>16</v>
      </c>
      <c r="F671" s="14">
        <v>1</v>
      </c>
      <c r="G671" s="15">
        <v>0</v>
      </c>
      <c r="H671" s="15">
        <v>0</v>
      </c>
      <c r="I671" s="15">
        <v>0</v>
      </c>
      <c r="J671" s="12">
        <f>OR(F671&lt;&gt;0,G671&lt;&gt;0,H671&lt;&gt;0,I671&lt;&gt;0)*(F671 + (F671 = 0))*(G671 + (G671 = 0))*(H671 + (H671 = 0))*(I671 + (I671 = 0))</f>
        <v>1</v>
      </c>
      <c r="K671" s="11"/>
      <c r="L671" s="11"/>
      <c r="M671" s="11"/>
    </row>
    <row r="672" spans="1:13" x14ac:dyDescent="0.25">
      <c r="A672" s="11"/>
      <c r="B672" s="11"/>
      <c r="C672" s="11"/>
      <c r="D672" s="30"/>
      <c r="E672" s="11"/>
      <c r="F672" s="11"/>
      <c r="G672" s="11"/>
      <c r="H672" s="11"/>
      <c r="I672" s="11"/>
      <c r="J672" s="16" t="s">
        <v>525</v>
      </c>
      <c r="K672" s="17">
        <f>J671</f>
        <v>1</v>
      </c>
      <c r="L672" s="15">
        <v>0</v>
      </c>
      <c r="M672" s="17">
        <f>ROUND(K672*L672,2)</f>
        <v>0</v>
      </c>
    </row>
    <row r="673" spans="1:13" ht="0.95" customHeight="1" x14ac:dyDescent="0.25">
      <c r="A673" s="18"/>
      <c r="B673" s="18"/>
      <c r="C673" s="18"/>
      <c r="D673" s="31"/>
      <c r="E673" s="18"/>
      <c r="F673" s="18"/>
      <c r="G673" s="18"/>
      <c r="H673" s="18"/>
      <c r="I673" s="18"/>
      <c r="J673" s="18"/>
      <c r="K673" s="18"/>
      <c r="L673" s="18"/>
      <c r="M673" s="18"/>
    </row>
    <row r="674" spans="1:13" ht="22.5" x14ac:dyDescent="0.25">
      <c r="A674" s="9" t="s">
        <v>526</v>
      </c>
      <c r="B674" s="10" t="s">
        <v>19</v>
      </c>
      <c r="C674" s="10" t="s">
        <v>3</v>
      </c>
      <c r="D674" s="13" t="s">
        <v>527</v>
      </c>
      <c r="E674" s="11"/>
      <c r="F674" s="11"/>
      <c r="G674" s="11"/>
      <c r="H674" s="11"/>
      <c r="I674" s="11"/>
      <c r="J674" s="11"/>
      <c r="K674" s="12">
        <f>K677</f>
        <v>1</v>
      </c>
      <c r="L674" s="12">
        <f>L677</f>
        <v>0</v>
      </c>
      <c r="M674" s="12">
        <f>M677</f>
        <v>0</v>
      </c>
    </row>
    <row r="675" spans="1:13" ht="409.5" x14ac:dyDescent="0.25">
      <c r="A675" s="11"/>
      <c r="B675" s="11"/>
      <c r="C675" s="11"/>
      <c r="D675" s="13" t="s">
        <v>528</v>
      </c>
      <c r="E675" s="11"/>
      <c r="F675" s="11"/>
      <c r="G675" s="11"/>
      <c r="H675" s="11"/>
      <c r="I675" s="11"/>
      <c r="J675" s="11"/>
      <c r="K675" s="11"/>
      <c r="L675" s="11"/>
      <c r="M675" s="11"/>
    </row>
    <row r="676" spans="1:13" x14ac:dyDescent="0.25">
      <c r="A676" s="11"/>
      <c r="B676" s="11"/>
      <c r="C676" s="11"/>
      <c r="D676" s="30"/>
      <c r="E676" s="10" t="s">
        <v>16</v>
      </c>
      <c r="F676" s="14">
        <v>1</v>
      </c>
      <c r="G676" s="15">
        <v>0</v>
      </c>
      <c r="H676" s="15">
        <v>0</v>
      </c>
      <c r="I676" s="15">
        <v>0</v>
      </c>
      <c r="J676" s="12">
        <f>OR(F676&lt;&gt;0,G676&lt;&gt;0,H676&lt;&gt;0,I676&lt;&gt;0)*(F676 + (F676 = 0))*(G676 + (G676 = 0))*(H676 + (H676 = 0))*(I676 + (I676 = 0))</f>
        <v>1</v>
      </c>
      <c r="K676" s="11"/>
      <c r="L676" s="11"/>
      <c r="M676" s="11"/>
    </row>
    <row r="677" spans="1:13" x14ac:dyDescent="0.25">
      <c r="A677" s="11"/>
      <c r="B677" s="11"/>
      <c r="C677" s="11"/>
      <c r="D677" s="30"/>
      <c r="E677" s="11"/>
      <c r="F677" s="11"/>
      <c r="G677" s="11"/>
      <c r="H677" s="11"/>
      <c r="I677" s="11"/>
      <c r="J677" s="16" t="s">
        <v>529</v>
      </c>
      <c r="K677" s="17">
        <f>J676</f>
        <v>1</v>
      </c>
      <c r="L677" s="15">
        <v>0</v>
      </c>
      <c r="M677" s="17">
        <f>ROUND(K677*L677,2)</f>
        <v>0</v>
      </c>
    </row>
    <row r="678" spans="1:13" ht="0.95" customHeight="1" x14ac:dyDescent="0.25">
      <c r="A678" s="18"/>
      <c r="B678" s="18"/>
      <c r="C678" s="18"/>
      <c r="D678" s="31"/>
      <c r="E678" s="18"/>
      <c r="F678" s="18"/>
      <c r="G678" s="18"/>
      <c r="H678" s="18"/>
      <c r="I678" s="18"/>
      <c r="J678" s="18"/>
      <c r="K678" s="18"/>
      <c r="L678" s="18"/>
      <c r="M678" s="18"/>
    </row>
    <row r="679" spans="1:13" ht="22.5" x14ac:dyDescent="0.25">
      <c r="A679" s="9" t="s">
        <v>530</v>
      </c>
      <c r="B679" s="10" t="s">
        <v>19</v>
      </c>
      <c r="C679" s="10" t="s">
        <v>3</v>
      </c>
      <c r="D679" s="13" t="s">
        <v>531</v>
      </c>
      <c r="E679" s="11"/>
      <c r="F679" s="11"/>
      <c r="G679" s="11"/>
      <c r="H679" s="11"/>
      <c r="I679" s="11"/>
      <c r="J679" s="11"/>
      <c r="K679" s="12">
        <f>K682</f>
        <v>1</v>
      </c>
      <c r="L679" s="12">
        <f>L682</f>
        <v>0</v>
      </c>
      <c r="M679" s="12">
        <f>M682</f>
        <v>0</v>
      </c>
    </row>
    <row r="680" spans="1:13" ht="409.5" x14ac:dyDescent="0.25">
      <c r="A680" s="11"/>
      <c r="B680" s="11"/>
      <c r="C680" s="11"/>
      <c r="D680" s="13" t="s">
        <v>532</v>
      </c>
      <c r="E680" s="11"/>
      <c r="F680" s="11"/>
      <c r="G680" s="11"/>
      <c r="H680" s="11"/>
      <c r="I680" s="11"/>
      <c r="J680" s="11"/>
      <c r="K680" s="11"/>
      <c r="L680" s="11"/>
      <c r="M680" s="11"/>
    </row>
    <row r="681" spans="1:13" x14ac:dyDescent="0.25">
      <c r="A681" s="11"/>
      <c r="B681" s="11"/>
      <c r="C681" s="11"/>
      <c r="D681" s="30"/>
      <c r="E681" s="10" t="s">
        <v>16</v>
      </c>
      <c r="F681" s="14">
        <v>1</v>
      </c>
      <c r="G681" s="15">
        <v>0</v>
      </c>
      <c r="H681" s="15">
        <v>0</v>
      </c>
      <c r="I681" s="15">
        <v>0</v>
      </c>
      <c r="J681" s="12">
        <f>OR(F681&lt;&gt;0,G681&lt;&gt;0,H681&lt;&gt;0,I681&lt;&gt;0)*(F681 + (F681 = 0))*(G681 + (G681 = 0))*(H681 + (H681 = 0))*(I681 + (I681 = 0))</f>
        <v>1</v>
      </c>
      <c r="K681" s="11"/>
      <c r="L681" s="11"/>
      <c r="M681" s="11"/>
    </row>
    <row r="682" spans="1:13" x14ac:dyDescent="0.25">
      <c r="A682" s="11"/>
      <c r="B682" s="11"/>
      <c r="C682" s="11"/>
      <c r="D682" s="30"/>
      <c r="E682" s="11"/>
      <c r="F682" s="11"/>
      <c r="G682" s="11"/>
      <c r="H682" s="11"/>
      <c r="I682" s="11"/>
      <c r="J682" s="16" t="s">
        <v>533</v>
      </c>
      <c r="K682" s="17">
        <f>J681</f>
        <v>1</v>
      </c>
      <c r="L682" s="15">
        <v>0</v>
      </c>
      <c r="M682" s="17">
        <f>ROUND(K682*L682,2)</f>
        <v>0</v>
      </c>
    </row>
    <row r="683" spans="1:13" ht="0.95" customHeight="1" x14ac:dyDescent="0.25">
      <c r="A683" s="18"/>
      <c r="B683" s="18"/>
      <c r="C683" s="18"/>
      <c r="D683" s="31"/>
      <c r="E683" s="18"/>
      <c r="F683" s="18"/>
      <c r="G683" s="18"/>
      <c r="H683" s="18"/>
      <c r="I683" s="18"/>
      <c r="J683" s="18"/>
      <c r="K683" s="18"/>
      <c r="L683" s="18"/>
      <c r="M683" s="18"/>
    </row>
    <row r="684" spans="1:13" ht="22.5" x14ac:dyDescent="0.25">
      <c r="A684" s="9" t="s">
        <v>534</v>
      </c>
      <c r="B684" s="10" t="s">
        <v>19</v>
      </c>
      <c r="C684" s="10" t="s">
        <v>3</v>
      </c>
      <c r="D684" s="13" t="s">
        <v>535</v>
      </c>
      <c r="E684" s="11"/>
      <c r="F684" s="11"/>
      <c r="G684" s="11"/>
      <c r="H684" s="11"/>
      <c r="I684" s="11"/>
      <c r="J684" s="11"/>
      <c r="K684" s="12">
        <f>K687</f>
        <v>1</v>
      </c>
      <c r="L684" s="12">
        <f>L687</f>
        <v>0</v>
      </c>
      <c r="M684" s="12">
        <f>M687</f>
        <v>0</v>
      </c>
    </row>
    <row r="685" spans="1:13" ht="409.5" x14ac:dyDescent="0.25">
      <c r="A685" s="11"/>
      <c r="B685" s="11"/>
      <c r="C685" s="11"/>
      <c r="D685" s="13" t="s">
        <v>536</v>
      </c>
      <c r="E685" s="11"/>
      <c r="F685" s="11"/>
      <c r="G685" s="11"/>
      <c r="H685" s="11"/>
      <c r="I685" s="11"/>
      <c r="J685" s="11"/>
      <c r="K685" s="11"/>
      <c r="L685" s="11"/>
      <c r="M685" s="11"/>
    </row>
    <row r="686" spans="1:13" x14ac:dyDescent="0.25">
      <c r="A686" s="11"/>
      <c r="B686" s="11"/>
      <c r="C686" s="11"/>
      <c r="D686" s="30"/>
      <c r="E686" s="10" t="s">
        <v>16</v>
      </c>
      <c r="F686" s="14">
        <v>1</v>
      </c>
      <c r="G686" s="15">
        <v>0</v>
      </c>
      <c r="H686" s="15">
        <v>0</v>
      </c>
      <c r="I686" s="15">
        <v>0</v>
      </c>
      <c r="J686" s="12">
        <f>OR(F686&lt;&gt;0,G686&lt;&gt;0,H686&lt;&gt;0,I686&lt;&gt;0)*(F686 + (F686 = 0))*(G686 + (G686 = 0))*(H686 + (H686 = 0))*(I686 + (I686 = 0))</f>
        <v>1</v>
      </c>
      <c r="K686" s="11"/>
      <c r="L686" s="11"/>
      <c r="M686" s="11"/>
    </row>
    <row r="687" spans="1:13" x14ac:dyDescent="0.25">
      <c r="A687" s="11"/>
      <c r="B687" s="11"/>
      <c r="C687" s="11"/>
      <c r="D687" s="30"/>
      <c r="E687" s="11"/>
      <c r="F687" s="11"/>
      <c r="G687" s="11"/>
      <c r="H687" s="11"/>
      <c r="I687" s="11"/>
      <c r="J687" s="16" t="s">
        <v>537</v>
      </c>
      <c r="K687" s="17">
        <f>J686</f>
        <v>1</v>
      </c>
      <c r="L687" s="15">
        <v>0</v>
      </c>
      <c r="M687" s="17">
        <f>ROUND(K687*L687,2)</f>
        <v>0</v>
      </c>
    </row>
    <row r="688" spans="1:13" ht="0.95" customHeight="1" x14ac:dyDescent="0.25">
      <c r="A688" s="18"/>
      <c r="B688" s="18"/>
      <c r="C688" s="18"/>
      <c r="D688" s="31"/>
      <c r="E688" s="18"/>
      <c r="F688" s="18"/>
      <c r="G688" s="18"/>
      <c r="H688" s="18"/>
      <c r="I688" s="18"/>
      <c r="J688" s="18"/>
      <c r="K688" s="18"/>
      <c r="L688" s="18"/>
      <c r="M688" s="18"/>
    </row>
    <row r="689" spans="1:13" ht="22.5" x14ac:dyDescent="0.25">
      <c r="A689" s="9" t="s">
        <v>538</v>
      </c>
      <c r="B689" s="10" t="s">
        <v>19</v>
      </c>
      <c r="C689" s="10" t="s">
        <v>3</v>
      </c>
      <c r="D689" s="13" t="s">
        <v>539</v>
      </c>
      <c r="E689" s="11"/>
      <c r="F689" s="11"/>
      <c r="G689" s="11"/>
      <c r="H689" s="11"/>
      <c r="I689" s="11"/>
      <c r="J689" s="11"/>
      <c r="K689" s="12">
        <f>K692</f>
        <v>1</v>
      </c>
      <c r="L689" s="12">
        <f>L692</f>
        <v>0</v>
      </c>
      <c r="M689" s="12">
        <f>M692</f>
        <v>0</v>
      </c>
    </row>
    <row r="690" spans="1:13" ht="409.5" x14ac:dyDescent="0.25">
      <c r="A690" s="11"/>
      <c r="B690" s="11"/>
      <c r="C690" s="11"/>
      <c r="D690" s="13" t="s">
        <v>540</v>
      </c>
      <c r="E690" s="11"/>
      <c r="F690" s="11"/>
      <c r="G690" s="11"/>
      <c r="H690" s="11"/>
      <c r="I690" s="11"/>
      <c r="J690" s="11"/>
      <c r="K690" s="11"/>
      <c r="L690" s="11"/>
      <c r="M690" s="11"/>
    </row>
    <row r="691" spans="1:13" x14ac:dyDescent="0.25">
      <c r="A691" s="11"/>
      <c r="B691" s="11"/>
      <c r="C691" s="11"/>
      <c r="D691" s="30"/>
      <c r="E691" s="10" t="s">
        <v>16</v>
      </c>
      <c r="F691" s="14">
        <v>1</v>
      </c>
      <c r="G691" s="15">
        <v>0</v>
      </c>
      <c r="H691" s="15">
        <v>0</v>
      </c>
      <c r="I691" s="15">
        <v>0</v>
      </c>
      <c r="J691" s="12">
        <f>OR(F691&lt;&gt;0,G691&lt;&gt;0,H691&lt;&gt;0,I691&lt;&gt;0)*(F691 + (F691 = 0))*(G691 + (G691 = 0))*(H691 + (H691 = 0))*(I691 + (I691 = 0))</f>
        <v>1</v>
      </c>
      <c r="K691" s="11"/>
      <c r="L691" s="11"/>
      <c r="M691" s="11"/>
    </row>
    <row r="692" spans="1:13" x14ac:dyDescent="0.25">
      <c r="A692" s="11"/>
      <c r="B692" s="11"/>
      <c r="C692" s="11"/>
      <c r="D692" s="30"/>
      <c r="E692" s="11"/>
      <c r="F692" s="11"/>
      <c r="G692" s="11"/>
      <c r="H692" s="11"/>
      <c r="I692" s="11"/>
      <c r="J692" s="16" t="s">
        <v>541</v>
      </c>
      <c r="K692" s="17">
        <f>J691</f>
        <v>1</v>
      </c>
      <c r="L692" s="15">
        <v>0</v>
      </c>
      <c r="M692" s="17">
        <f>ROUND(K692*L692,2)</f>
        <v>0</v>
      </c>
    </row>
    <row r="693" spans="1:13" ht="0.95" customHeight="1" x14ac:dyDescent="0.25">
      <c r="A693" s="18"/>
      <c r="B693" s="18"/>
      <c r="C693" s="18"/>
      <c r="D693" s="31"/>
      <c r="E693" s="18"/>
      <c r="F693" s="18"/>
      <c r="G693" s="18"/>
      <c r="H693" s="18"/>
      <c r="I693" s="18"/>
      <c r="J693" s="18"/>
      <c r="K693" s="18"/>
      <c r="L693" s="18"/>
      <c r="M693" s="18"/>
    </row>
    <row r="694" spans="1:13" ht="22.5" x14ac:dyDescent="0.25">
      <c r="A694" s="9" t="s">
        <v>542</v>
      </c>
      <c r="B694" s="10" t="s">
        <v>19</v>
      </c>
      <c r="C694" s="10" t="s">
        <v>20</v>
      </c>
      <c r="D694" s="13" t="s">
        <v>543</v>
      </c>
      <c r="E694" s="11"/>
      <c r="F694" s="11"/>
      <c r="G694" s="11"/>
      <c r="H694" s="11"/>
      <c r="I694" s="11"/>
      <c r="J694" s="11"/>
      <c r="K694" s="12">
        <f>K697</f>
        <v>2</v>
      </c>
      <c r="L694" s="12">
        <f>L697</f>
        <v>0</v>
      </c>
      <c r="M694" s="12">
        <f>M697</f>
        <v>0</v>
      </c>
    </row>
    <row r="695" spans="1:13" ht="225" x14ac:dyDescent="0.25">
      <c r="A695" s="11"/>
      <c r="B695" s="11"/>
      <c r="C695" s="11"/>
      <c r="D695" s="13" t="s">
        <v>544</v>
      </c>
      <c r="E695" s="11"/>
      <c r="F695" s="11"/>
      <c r="G695" s="11"/>
      <c r="H695" s="11"/>
      <c r="I695" s="11"/>
      <c r="J695" s="11"/>
      <c r="K695" s="11"/>
      <c r="L695" s="11"/>
      <c r="M695" s="11"/>
    </row>
    <row r="696" spans="1:13" x14ac:dyDescent="0.25">
      <c r="A696" s="11"/>
      <c r="B696" s="11"/>
      <c r="C696" s="11"/>
      <c r="D696" s="30"/>
      <c r="E696" s="10" t="s">
        <v>16</v>
      </c>
      <c r="F696" s="14">
        <v>2</v>
      </c>
      <c r="G696" s="15">
        <v>0</v>
      </c>
      <c r="H696" s="15">
        <v>0</v>
      </c>
      <c r="I696" s="15">
        <v>0</v>
      </c>
      <c r="J696" s="12">
        <f>OR(F696&lt;&gt;0,G696&lt;&gt;0,H696&lt;&gt;0,I696&lt;&gt;0)*(F696 + (F696 = 0))*(G696 + (G696 = 0))*(H696 + (H696 = 0))*(I696 + (I696 = 0))</f>
        <v>2</v>
      </c>
      <c r="K696" s="11"/>
      <c r="L696" s="11"/>
      <c r="M696" s="11"/>
    </row>
    <row r="697" spans="1:13" x14ac:dyDescent="0.25">
      <c r="A697" s="11"/>
      <c r="B697" s="11"/>
      <c r="C697" s="11"/>
      <c r="D697" s="30"/>
      <c r="E697" s="11"/>
      <c r="F697" s="11"/>
      <c r="G697" s="11"/>
      <c r="H697" s="11"/>
      <c r="I697" s="11"/>
      <c r="J697" s="16" t="s">
        <v>545</v>
      </c>
      <c r="K697" s="17">
        <f>J696</f>
        <v>2</v>
      </c>
      <c r="L697" s="15">
        <v>0</v>
      </c>
      <c r="M697" s="17">
        <f>ROUND(K697*L697,2)</f>
        <v>0</v>
      </c>
    </row>
    <row r="698" spans="1:13" ht="0.95" customHeight="1" x14ac:dyDescent="0.25">
      <c r="A698" s="18"/>
      <c r="B698" s="18"/>
      <c r="C698" s="18"/>
      <c r="D698" s="31"/>
      <c r="E698" s="18"/>
      <c r="F698" s="18"/>
      <c r="G698" s="18"/>
      <c r="H698" s="18"/>
      <c r="I698" s="18"/>
      <c r="J698" s="18"/>
      <c r="K698" s="18"/>
      <c r="L698" s="18"/>
      <c r="M698" s="18"/>
    </row>
    <row r="699" spans="1:13" ht="22.5" x14ac:dyDescent="0.25">
      <c r="A699" s="9" t="s">
        <v>546</v>
      </c>
      <c r="B699" s="10" t="s">
        <v>19</v>
      </c>
      <c r="C699" s="10" t="s">
        <v>20</v>
      </c>
      <c r="D699" s="13" t="s">
        <v>547</v>
      </c>
      <c r="E699" s="11"/>
      <c r="F699" s="11"/>
      <c r="G699" s="11"/>
      <c r="H699" s="11"/>
      <c r="I699" s="11"/>
      <c r="J699" s="11"/>
      <c r="K699" s="12">
        <f>K702</f>
        <v>3</v>
      </c>
      <c r="L699" s="12">
        <f>L702</f>
        <v>0</v>
      </c>
      <c r="M699" s="12">
        <f>M702</f>
        <v>0</v>
      </c>
    </row>
    <row r="700" spans="1:13" ht="202.5" x14ac:dyDescent="0.25">
      <c r="A700" s="11"/>
      <c r="B700" s="11"/>
      <c r="C700" s="11"/>
      <c r="D700" s="13" t="s">
        <v>548</v>
      </c>
      <c r="E700" s="11"/>
      <c r="F700" s="11"/>
      <c r="G700" s="11"/>
      <c r="H700" s="11"/>
      <c r="I700" s="11"/>
      <c r="J700" s="11"/>
      <c r="K700" s="11"/>
      <c r="L700" s="11"/>
      <c r="M700" s="11"/>
    </row>
    <row r="701" spans="1:13" x14ac:dyDescent="0.25">
      <c r="A701" s="11"/>
      <c r="B701" s="11"/>
      <c r="C701" s="11"/>
      <c r="D701" s="30"/>
      <c r="E701" s="10" t="s">
        <v>16</v>
      </c>
      <c r="F701" s="14">
        <v>3</v>
      </c>
      <c r="G701" s="15">
        <v>0</v>
      </c>
      <c r="H701" s="15">
        <v>0</v>
      </c>
      <c r="I701" s="15">
        <v>0</v>
      </c>
      <c r="J701" s="12">
        <f>OR(F701&lt;&gt;0,G701&lt;&gt;0,H701&lt;&gt;0,I701&lt;&gt;0)*(F701 + (F701 = 0))*(G701 + (G701 = 0))*(H701 + (H701 = 0))*(I701 + (I701 = 0))</f>
        <v>3</v>
      </c>
      <c r="K701" s="11"/>
      <c r="L701" s="11"/>
      <c r="M701" s="11"/>
    </row>
    <row r="702" spans="1:13" x14ac:dyDescent="0.25">
      <c r="A702" s="11"/>
      <c r="B702" s="11"/>
      <c r="C702" s="11"/>
      <c r="D702" s="30"/>
      <c r="E702" s="11"/>
      <c r="F702" s="11"/>
      <c r="G702" s="11"/>
      <c r="H702" s="11"/>
      <c r="I702" s="11"/>
      <c r="J702" s="16" t="s">
        <v>549</v>
      </c>
      <c r="K702" s="17">
        <f>J701</f>
        <v>3</v>
      </c>
      <c r="L702" s="15">
        <v>0</v>
      </c>
      <c r="M702" s="17">
        <f>ROUND(K702*L702,2)</f>
        <v>0</v>
      </c>
    </row>
    <row r="703" spans="1:13" ht="0.95" customHeight="1" x14ac:dyDescent="0.25">
      <c r="A703" s="18"/>
      <c r="B703" s="18"/>
      <c r="C703" s="18"/>
      <c r="D703" s="31"/>
      <c r="E703" s="18"/>
      <c r="F703" s="18"/>
      <c r="G703" s="18"/>
      <c r="H703" s="18"/>
      <c r="I703" s="18"/>
      <c r="J703" s="18"/>
      <c r="K703" s="18"/>
      <c r="L703" s="18"/>
      <c r="M703" s="18"/>
    </row>
    <row r="704" spans="1:13" ht="22.5" x14ac:dyDescent="0.25">
      <c r="A704" s="9" t="s">
        <v>550</v>
      </c>
      <c r="B704" s="10" t="s">
        <v>19</v>
      </c>
      <c r="C704" s="10" t="s">
        <v>20</v>
      </c>
      <c r="D704" s="13" t="s">
        <v>551</v>
      </c>
      <c r="E704" s="11"/>
      <c r="F704" s="11"/>
      <c r="G704" s="11"/>
      <c r="H704" s="11"/>
      <c r="I704" s="11"/>
      <c r="J704" s="11"/>
      <c r="K704" s="12">
        <f>K707</f>
        <v>4</v>
      </c>
      <c r="L704" s="12">
        <f>L707</f>
        <v>0</v>
      </c>
      <c r="M704" s="12">
        <f>M707</f>
        <v>0</v>
      </c>
    </row>
    <row r="705" spans="1:13" ht="225" x14ac:dyDescent="0.25">
      <c r="A705" s="11"/>
      <c r="B705" s="11"/>
      <c r="C705" s="11"/>
      <c r="D705" s="13" t="s">
        <v>552</v>
      </c>
      <c r="E705" s="11"/>
      <c r="F705" s="11"/>
      <c r="G705" s="11"/>
      <c r="H705" s="11"/>
      <c r="I705" s="11"/>
      <c r="J705" s="11"/>
      <c r="K705" s="11"/>
      <c r="L705" s="11"/>
      <c r="M705" s="11"/>
    </row>
    <row r="706" spans="1:13" x14ac:dyDescent="0.25">
      <c r="A706" s="11"/>
      <c r="B706" s="11"/>
      <c r="C706" s="11"/>
      <c r="D706" s="30"/>
      <c r="E706" s="10" t="s">
        <v>16</v>
      </c>
      <c r="F706" s="14">
        <v>4</v>
      </c>
      <c r="G706" s="15">
        <v>0</v>
      </c>
      <c r="H706" s="15">
        <v>0</v>
      </c>
      <c r="I706" s="15">
        <v>0</v>
      </c>
      <c r="J706" s="12">
        <f>OR(F706&lt;&gt;0,G706&lt;&gt;0,H706&lt;&gt;0,I706&lt;&gt;0)*(F706 + (F706 = 0))*(G706 + (G706 = 0))*(H706 + (H706 = 0))*(I706 + (I706 = 0))</f>
        <v>4</v>
      </c>
      <c r="K706" s="11"/>
      <c r="L706" s="11"/>
      <c r="M706" s="11"/>
    </row>
    <row r="707" spans="1:13" x14ac:dyDescent="0.25">
      <c r="A707" s="11"/>
      <c r="B707" s="11"/>
      <c r="C707" s="11"/>
      <c r="D707" s="30"/>
      <c r="E707" s="11"/>
      <c r="F707" s="11"/>
      <c r="G707" s="11"/>
      <c r="H707" s="11"/>
      <c r="I707" s="11"/>
      <c r="J707" s="16" t="s">
        <v>553</v>
      </c>
      <c r="K707" s="17">
        <f>J706</f>
        <v>4</v>
      </c>
      <c r="L707" s="15">
        <v>0</v>
      </c>
      <c r="M707" s="17">
        <f>ROUND(K707*L707,2)</f>
        <v>0</v>
      </c>
    </row>
    <row r="708" spans="1:13" ht="0.95" customHeight="1" x14ac:dyDescent="0.25">
      <c r="A708" s="18"/>
      <c r="B708" s="18"/>
      <c r="C708" s="18"/>
      <c r="D708" s="31"/>
      <c r="E708" s="18"/>
      <c r="F708" s="18"/>
      <c r="G708" s="18"/>
      <c r="H708" s="18"/>
      <c r="I708" s="18"/>
      <c r="J708" s="18"/>
      <c r="K708" s="18"/>
      <c r="L708" s="18"/>
      <c r="M708" s="18"/>
    </row>
    <row r="709" spans="1:13" ht="22.5" x14ac:dyDescent="0.25">
      <c r="A709" s="9" t="s">
        <v>554</v>
      </c>
      <c r="B709" s="10" t="s">
        <v>19</v>
      </c>
      <c r="C709" s="10" t="s">
        <v>20</v>
      </c>
      <c r="D709" s="13" t="s">
        <v>555</v>
      </c>
      <c r="E709" s="11"/>
      <c r="F709" s="11"/>
      <c r="G709" s="11"/>
      <c r="H709" s="11"/>
      <c r="I709" s="11"/>
      <c r="J709" s="11"/>
      <c r="K709" s="12">
        <f>K712</f>
        <v>4</v>
      </c>
      <c r="L709" s="12">
        <f>L712</f>
        <v>0</v>
      </c>
      <c r="M709" s="12">
        <f>M712</f>
        <v>0</v>
      </c>
    </row>
    <row r="710" spans="1:13" ht="225" x14ac:dyDescent="0.25">
      <c r="A710" s="11"/>
      <c r="B710" s="11"/>
      <c r="C710" s="11"/>
      <c r="D710" s="13" t="s">
        <v>556</v>
      </c>
      <c r="E710" s="11"/>
      <c r="F710" s="11"/>
      <c r="G710" s="11"/>
      <c r="H710" s="11"/>
      <c r="I710" s="11"/>
      <c r="J710" s="11"/>
      <c r="K710" s="11"/>
      <c r="L710" s="11"/>
      <c r="M710" s="11"/>
    </row>
    <row r="711" spans="1:13" x14ac:dyDescent="0.25">
      <c r="A711" s="11"/>
      <c r="B711" s="11"/>
      <c r="C711" s="11"/>
      <c r="D711" s="30"/>
      <c r="E711" s="10" t="s">
        <v>16</v>
      </c>
      <c r="F711" s="14">
        <v>4</v>
      </c>
      <c r="G711" s="15">
        <v>0</v>
      </c>
      <c r="H711" s="15">
        <v>0</v>
      </c>
      <c r="I711" s="15">
        <v>0</v>
      </c>
      <c r="J711" s="12">
        <f>OR(F711&lt;&gt;0,G711&lt;&gt;0,H711&lt;&gt;0,I711&lt;&gt;0)*(F711 + (F711 = 0))*(G711 + (G711 = 0))*(H711 + (H711 = 0))*(I711 + (I711 = 0))</f>
        <v>4</v>
      </c>
      <c r="K711" s="11"/>
      <c r="L711" s="11"/>
      <c r="M711" s="11"/>
    </row>
    <row r="712" spans="1:13" x14ac:dyDescent="0.25">
      <c r="A712" s="11"/>
      <c r="B712" s="11"/>
      <c r="C712" s="11"/>
      <c r="D712" s="30"/>
      <c r="E712" s="11"/>
      <c r="F712" s="11"/>
      <c r="G712" s="11"/>
      <c r="H712" s="11"/>
      <c r="I712" s="11"/>
      <c r="J712" s="16" t="s">
        <v>557</v>
      </c>
      <c r="K712" s="17">
        <f>J711</f>
        <v>4</v>
      </c>
      <c r="L712" s="15">
        <v>0</v>
      </c>
      <c r="M712" s="17">
        <f>ROUND(K712*L712,2)</f>
        <v>0</v>
      </c>
    </row>
    <row r="713" spans="1:13" ht="0.95" customHeight="1" x14ac:dyDescent="0.25">
      <c r="A713" s="18"/>
      <c r="B713" s="18"/>
      <c r="C713" s="18"/>
      <c r="D713" s="31"/>
      <c r="E713" s="18"/>
      <c r="F713" s="18"/>
      <c r="G713" s="18"/>
      <c r="H713" s="18"/>
      <c r="I713" s="18"/>
      <c r="J713" s="18"/>
      <c r="K713" s="18"/>
      <c r="L713" s="18"/>
      <c r="M713" s="18"/>
    </row>
    <row r="714" spans="1:13" ht="22.5" x14ac:dyDescent="0.25">
      <c r="A714" s="9" t="s">
        <v>558</v>
      </c>
      <c r="B714" s="10" t="s">
        <v>19</v>
      </c>
      <c r="C714" s="10" t="s">
        <v>20</v>
      </c>
      <c r="D714" s="13" t="s">
        <v>559</v>
      </c>
      <c r="E714" s="11"/>
      <c r="F714" s="11"/>
      <c r="G714" s="11"/>
      <c r="H714" s="11"/>
      <c r="I714" s="11"/>
      <c r="J714" s="11"/>
      <c r="K714" s="12">
        <f>K717</f>
        <v>22</v>
      </c>
      <c r="L714" s="12">
        <f>L717</f>
        <v>0</v>
      </c>
      <c r="M714" s="12">
        <f>M717</f>
        <v>0</v>
      </c>
    </row>
    <row r="715" spans="1:13" ht="202.5" x14ac:dyDescent="0.25">
      <c r="A715" s="11"/>
      <c r="B715" s="11"/>
      <c r="C715" s="11"/>
      <c r="D715" s="13" t="s">
        <v>560</v>
      </c>
      <c r="E715" s="11"/>
      <c r="F715" s="11"/>
      <c r="G715" s="11"/>
      <c r="H715" s="11"/>
      <c r="I715" s="11"/>
      <c r="J715" s="11"/>
      <c r="K715" s="11"/>
      <c r="L715" s="11"/>
      <c r="M715" s="11"/>
    </row>
    <row r="716" spans="1:13" x14ac:dyDescent="0.25">
      <c r="A716" s="11"/>
      <c r="B716" s="11"/>
      <c r="C716" s="11"/>
      <c r="D716" s="30"/>
      <c r="E716" s="10" t="s">
        <v>16</v>
      </c>
      <c r="F716" s="14">
        <v>22</v>
      </c>
      <c r="G716" s="15">
        <v>0</v>
      </c>
      <c r="H716" s="15">
        <v>0</v>
      </c>
      <c r="I716" s="15">
        <v>0</v>
      </c>
      <c r="J716" s="12">
        <f>OR(F716&lt;&gt;0,G716&lt;&gt;0,H716&lt;&gt;0,I716&lt;&gt;0)*(F716 + (F716 = 0))*(G716 + (G716 = 0))*(H716 + (H716 = 0))*(I716 + (I716 = 0))</f>
        <v>22</v>
      </c>
      <c r="K716" s="11"/>
      <c r="L716" s="11"/>
      <c r="M716" s="11"/>
    </row>
    <row r="717" spans="1:13" x14ac:dyDescent="0.25">
      <c r="A717" s="11"/>
      <c r="B717" s="11"/>
      <c r="C717" s="11"/>
      <c r="D717" s="30"/>
      <c r="E717" s="11"/>
      <c r="F717" s="11"/>
      <c r="G717" s="11"/>
      <c r="H717" s="11"/>
      <c r="I717" s="11"/>
      <c r="J717" s="16" t="s">
        <v>561</v>
      </c>
      <c r="K717" s="17">
        <f>J716</f>
        <v>22</v>
      </c>
      <c r="L717" s="15">
        <v>0</v>
      </c>
      <c r="M717" s="17">
        <f>ROUND(K717*L717,2)</f>
        <v>0</v>
      </c>
    </row>
    <row r="718" spans="1:13" ht="0.95" customHeight="1" x14ac:dyDescent="0.25">
      <c r="A718" s="18"/>
      <c r="B718" s="18"/>
      <c r="C718" s="18"/>
      <c r="D718" s="31"/>
      <c r="E718" s="18"/>
      <c r="F718" s="18"/>
      <c r="G718" s="18"/>
      <c r="H718" s="18"/>
      <c r="I718" s="18"/>
      <c r="J718" s="18"/>
      <c r="K718" s="18"/>
      <c r="L718" s="18"/>
      <c r="M718" s="18"/>
    </row>
    <row r="719" spans="1:13" ht="22.5" x14ac:dyDescent="0.25">
      <c r="A719" s="9" t="s">
        <v>562</v>
      </c>
      <c r="B719" s="10" t="s">
        <v>19</v>
      </c>
      <c r="C719" s="10" t="s">
        <v>20</v>
      </c>
      <c r="D719" s="13" t="s">
        <v>563</v>
      </c>
      <c r="E719" s="11"/>
      <c r="F719" s="11"/>
      <c r="G719" s="11"/>
      <c r="H719" s="11"/>
      <c r="I719" s="11"/>
      <c r="J719" s="11"/>
      <c r="K719" s="12">
        <f>K722</f>
        <v>2</v>
      </c>
      <c r="L719" s="12">
        <f>L722</f>
        <v>0</v>
      </c>
      <c r="M719" s="12">
        <f>M722</f>
        <v>0</v>
      </c>
    </row>
    <row r="720" spans="1:13" ht="225" x14ac:dyDescent="0.25">
      <c r="A720" s="11"/>
      <c r="B720" s="11"/>
      <c r="C720" s="11"/>
      <c r="D720" s="13" t="s">
        <v>564</v>
      </c>
      <c r="E720" s="11"/>
      <c r="F720" s="11"/>
      <c r="G720" s="11"/>
      <c r="H720" s="11"/>
      <c r="I720" s="11"/>
      <c r="J720" s="11"/>
      <c r="K720" s="11"/>
      <c r="L720" s="11"/>
      <c r="M720" s="11"/>
    </row>
    <row r="721" spans="1:13" x14ac:dyDescent="0.25">
      <c r="A721" s="11"/>
      <c r="B721" s="11"/>
      <c r="C721" s="11"/>
      <c r="D721" s="30"/>
      <c r="E721" s="10" t="s">
        <v>16</v>
      </c>
      <c r="F721" s="14">
        <v>2</v>
      </c>
      <c r="G721" s="15">
        <v>0</v>
      </c>
      <c r="H721" s="15">
        <v>0</v>
      </c>
      <c r="I721" s="15">
        <v>0</v>
      </c>
      <c r="J721" s="12">
        <f>OR(F721&lt;&gt;0,G721&lt;&gt;0,H721&lt;&gt;0,I721&lt;&gt;0)*(F721 + (F721 = 0))*(G721 + (G721 = 0))*(H721 + (H721 = 0))*(I721 + (I721 = 0))</f>
        <v>2</v>
      </c>
      <c r="K721" s="11"/>
      <c r="L721" s="11"/>
      <c r="M721" s="11"/>
    </row>
    <row r="722" spans="1:13" x14ac:dyDescent="0.25">
      <c r="A722" s="11"/>
      <c r="B722" s="11"/>
      <c r="C722" s="11"/>
      <c r="D722" s="30"/>
      <c r="E722" s="11"/>
      <c r="F722" s="11"/>
      <c r="G722" s="11"/>
      <c r="H722" s="11"/>
      <c r="I722" s="11"/>
      <c r="J722" s="16" t="s">
        <v>565</v>
      </c>
      <c r="K722" s="17">
        <f>J721</f>
        <v>2</v>
      </c>
      <c r="L722" s="15">
        <v>0</v>
      </c>
      <c r="M722" s="17">
        <f>ROUND(K722*L722,2)</f>
        <v>0</v>
      </c>
    </row>
    <row r="723" spans="1:13" ht="0.95" customHeight="1" x14ac:dyDescent="0.25">
      <c r="A723" s="18"/>
      <c r="B723" s="18"/>
      <c r="C723" s="18"/>
      <c r="D723" s="31"/>
      <c r="E723" s="18"/>
      <c r="F723" s="18"/>
      <c r="G723" s="18"/>
      <c r="H723" s="18"/>
      <c r="I723" s="18"/>
      <c r="J723" s="18"/>
      <c r="K723" s="18"/>
      <c r="L723" s="18"/>
      <c r="M723" s="18"/>
    </row>
    <row r="724" spans="1:13" ht="22.5" x14ac:dyDescent="0.25">
      <c r="A724" s="9" t="s">
        <v>566</v>
      </c>
      <c r="B724" s="10" t="s">
        <v>19</v>
      </c>
      <c r="C724" s="10" t="s">
        <v>20</v>
      </c>
      <c r="D724" s="13" t="s">
        <v>567</v>
      </c>
      <c r="E724" s="11"/>
      <c r="F724" s="11"/>
      <c r="G724" s="11"/>
      <c r="H724" s="11"/>
      <c r="I724" s="11"/>
      <c r="J724" s="11"/>
      <c r="K724" s="12">
        <f>K727</f>
        <v>2</v>
      </c>
      <c r="L724" s="12">
        <f>L727</f>
        <v>0</v>
      </c>
      <c r="M724" s="12">
        <f>M727</f>
        <v>0</v>
      </c>
    </row>
    <row r="725" spans="1:13" ht="225" x14ac:dyDescent="0.25">
      <c r="A725" s="11"/>
      <c r="B725" s="11"/>
      <c r="C725" s="11"/>
      <c r="D725" s="13" t="s">
        <v>568</v>
      </c>
      <c r="E725" s="11"/>
      <c r="F725" s="11"/>
      <c r="G725" s="11"/>
      <c r="H725" s="11"/>
      <c r="I725" s="11"/>
      <c r="J725" s="11"/>
      <c r="K725" s="11"/>
      <c r="L725" s="11"/>
      <c r="M725" s="11"/>
    </row>
    <row r="726" spans="1:13" x14ac:dyDescent="0.25">
      <c r="A726" s="11"/>
      <c r="B726" s="11"/>
      <c r="C726" s="11"/>
      <c r="D726" s="30"/>
      <c r="E726" s="10" t="s">
        <v>16</v>
      </c>
      <c r="F726" s="14">
        <v>2</v>
      </c>
      <c r="G726" s="15">
        <v>0</v>
      </c>
      <c r="H726" s="15">
        <v>0</v>
      </c>
      <c r="I726" s="15">
        <v>0</v>
      </c>
      <c r="J726" s="12">
        <f>OR(F726&lt;&gt;0,G726&lt;&gt;0,H726&lt;&gt;0,I726&lt;&gt;0)*(F726 + (F726 = 0))*(G726 + (G726 = 0))*(H726 + (H726 = 0))*(I726 + (I726 = 0))</f>
        <v>2</v>
      </c>
      <c r="K726" s="11"/>
      <c r="L726" s="11"/>
      <c r="M726" s="11"/>
    </row>
    <row r="727" spans="1:13" x14ac:dyDescent="0.25">
      <c r="A727" s="11"/>
      <c r="B727" s="11"/>
      <c r="C727" s="11"/>
      <c r="D727" s="30"/>
      <c r="E727" s="11"/>
      <c r="F727" s="11"/>
      <c r="G727" s="11"/>
      <c r="H727" s="11"/>
      <c r="I727" s="11"/>
      <c r="J727" s="16" t="s">
        <v>569</v>
      </c>
      <c r="K727" s="17">
        <f>J726</f>
        <v>2</v>
      </c>
      <c r="L727" s="15">
        <v>0</v>
      </c>
      <c r="M727" s="17">
        <f>ROUND(K727*L727,2)</f>
        <v>0</v>
      </c>
    </row>
    <row r="728" spans="1:13" ht="0.95" customHeight="1" x14ac:dyDescent="0.25">
      <c r="A728" s="18"/>
      <c r="B728" s="18"/>
      <c r="C728" s="18"/>
      <c r="D728" s="31"/>
      <c r="E728" s="18"/>
      <c r="F728" s="18"/>
      <c r="G728" s="18"/>
      <c r="H728" s="18"/>
      <c r="I728" s="18"/>
      <c r="J728" s="18"/>
      <c r="K728" s="18"/>
      <c r="L728" s="18"/>
      <c r="M728" s="18"/>
    </row>
    <row r="729" spans="1:13" ht="22.5" x14ac:dyDescent="0.25">
      <c r="A729" s="9" t="s">
        <v>570</v>
      </c>
      <c r="B729" s="10" t="s">
        <v>19</v>
      </c>
      <c r="C729" s="10" t="s">
        <v>3</v>
      </c>
      <c r="D729" s="13" t="s">
        <v>571</v>
      </c>
      <c r="E729" s="11"/>
      <c r="F729" s="11"/>
      <c r="G729" s="11"/>
      <c r="H729" s="11"/>
      <c r="I729" s="11"/>
      <c r="J729" s="11"/>
      <c r="K729" s="12">
        <f>K732</f>
        <v>2</v>
      </c>
      <c r="L729" s="12">
        <f>L732</f>
        <v>0</v>
      </c>
      <c r="M729" s="12">
        <f>M732</f>
        <v>0</v>
      </c>
    </row>
    <row r="730" spans="1:13" ht="146.25" x14ac:dyDescent="0.25">
      <c r="A730" s="11"/>
      <c r="B730" s="11"/>
      <c r="C730" s="11"/>
      <c r="D730" s="13" t="s">
        <v>572</v>
      </c>
      <c r="E730" s="11"/>
      <c r="F730" s="11"/>
      <c r="G730" s="11"/>
      <c r="H730" s="11"/>
      <c r="I730" s="11"/>
      <c r="J730" s="11"/>
      <c r="K730" s="11"/>
      <c r="L730" s="11"/>
      <c r="M730" s="11"/>
    </row>
    <row r="731" spans="1:13" x14ac:dyDescent="0.25">
      <c r="A731" s="11"/>
      <c r="B731" s="11"/>
      <c r="C731" s="11"/>
      <c r="D731" s="30"/>
      <c r="E731" s="10" t="s">
        <v>16</v>
      </c>
      <c r="F731" s="14">
        <v>2</v>
      </c>
      <c r="G731" s="15">
        <v>0</v>
      </c>
      <c r="H731" s="15">
        <v>0</v>
      </c>
      <c r="I731" s="15">
        <v>0</v>
      </c>
      <c r="J731" s="12">
        <f>OR(F731&lt;&gt;0,G731&lt;&gt;0,H731&lt;&gt;0,I731&lt;&gt;0)*(F731 + (F731 = 0))*(G731 + (G731 = 0))*(H731 + (H731 = 0))*(I731 + (I731 = 0))</f>
        <v>2</v>
      </c>
      <c r="K731" s="11"/>
      <c r="L731" s="11"/>
      <c r="M731" s="11"/>
    </row>
    <row r="732" spans="1:13" x14ac:dyDescent="0.25">
      <c r="A732" s="11"/>
      <c r="B732" s="11"/>
      <c r="C732" s="11"/>
      <c r="D732" s="30"/>
      <c r="E732" s="11"/>
      <c r="F732" s="11"/>
      <c r="G732" s="11"/>
      <c r="H732" s="11"/>
      <c r="I732" s="11"/>
      <c r="J732" s="16" t="s">
        <v>573</v>
      </c>
      <c r="K732" s="17">
        <f>J731*1</f>
        <v>2</v>
      </c>
      <c r="L732" s="15">
        <v>0</v>
      </c>
      <c r="M732" s="17">
        <f>ROUND(K732*L732,2)</f>
        <v>0</v>
      </c>
    </row>
    <row r="733" spans="1:13" ht="0.95" customHeight="1" x14ac:dyDescent="0.25">
      <c r="A733" s="18"/>
      <c r="B733" s="18"/>
      <c r="C733" s="18"/>
      <c r="D733" s="31"/>
      <c r="E733" s="18"/>
      <c r="F733" s="18"/>
      <c r="G733" s="18"/>
      <c r="H733" s="18"/>
      <c r="I733" s="18"/>
      <c r="J733" s="18"/>
      <c r="K733" s="18"/>
      <c r="L733" s="18"/>
      <c r="M733" s="18"/>
    </row>
    <row r="734" spans="1:13" ht="22.5" x14ac:dyDescent="0.25">
      <c r="A734" s="9" t="s">
        <v>574</v>
      </c>
      <c r="B734" s="10" t="s">
        <v>19</v>
      </c>
      <c r="C734" s="10" t="s">
        <v>3</v>
      </c>
      <c r="D734" s="13" t="s">
        <v>575</v>
      </c>
      <c r="E734" s="11"/>
      <c r="F734" s="11"/>
      <c r="G734" s="11"/>
      <c r="H734" s="11"/>
      <c r="I734" s="11"/>
      <c r="J734" s="11"/>
      <c r="K734" s="12">
        <f>K737</f>
        <v>2</v>
      </c>
      <c r="L734" s="12">
        <f>L737</f>
        <v>0</v>
      </c>
      <c r="M734" s="12">
        <f>M737</f>
        <v>0</v>
      </c>
    </row>
    <row r="735" spans="1:13" ht="146.25" x14ac:dyDescent="0.25">
      <c r="A735" s="11"/>
      <c r="B735" s="11"/>
      <c r="C735" s="11"/>
      <c r="D735" s="13" t="s">
        <v>576</v>
      </c>
      <c r="E735" s="11"/>
      <c r="F735" s="11"/>
      <c r="G735" s="11"/>
      <c r="H735" s="11"/>
      <c r="I735" s="11"/>
      <c r="J735" s="11"/>
      <c r="K735" s="11"/>
      <c r="L735" s="11"/>
      <c r="M735" s="11"/>
    </row>
    <row r="736" spans="1:13" x14ac:dyDescent="0.25">
      <c r="A736" s="11"/>
      <c r="B736" s="11"/>
      <c r="C736" s="11"/>
      <c r="D736" s="30"/>
      <c r="E736" s="10" t="s">
        <v>16</v>
      </c>
      <c r="F736" s="14">
        <v>2</v>
      </c>
      <c r="G736" s="15">
        <v>0</v>
      </c>
      <c r="H736" s="15">
        <v>0</v>
      </c>
      <c r="I736" s="15">
        <v>0</v>
      </c>
      <c r="J736" s="12">
        <f>OR(F736&lt;&gt;0,G736&lt;&gt;0,H736&lt;&gt;0,I736&lt;&gt;0)*(F736 + (F736 = 0))*(G736 + (G736 = 0))*(H736 + (H736 = 0))*(I736 + (I736 = 0))</f>
        <v>2</v>
      </c>
      <c r="K736" s="11"/>
      <c r="L736" s="11"/>
      <c r="M736" s="11"/>
    </row>
    <row r="737" spans="1:13" x14ac:dyDescent="0.25">
      <c r="A737" s="11"/>
      <c r="B737" s="11"/>
      <c r="C737" s="11"/>
      <c r="D737" s="30"/>
      <c r="E737" s="11"/>
      <c r="F737" s="11"/>
      <c r="G737" s="11"/>
      <c r="H737" s="11"/>
      <c r="I737" s="11"/>
      <c r="J737" s="16" t="s">
        <v>577</v>
      </c>
      <c r="K737" s="17">
        <f>J736*1</f>
        <v>2</v>
      </c>
      <c r="L737" s="15">
        <v>0</v>
      </c>
      <c r="M737" s="17">
        <f>ROUND(K737*L737,2)</f>
        <v>0</v>
      </c>
    </row>
    <row r="738" spans="1:13" ht="0.95" customHeight="1" x14ac:dyDescent="0.25">
      <c r="A738" s="18"/>
      <c r="B738" s="18"/>
      <c r="C738" s="18"/>
      <c r="D738" s="31"/>
      <c r="E738" s="18"/>
      <c r="F738" s="18"/>
      <c r="G738" s="18"/>
      <c r="H738" s="18"/>
      <c r="I738" s="18"/>
      <c r="J738" s="18"/>
      <c r="K738" s="18"/>
      <c r="L738" s="18"/>
      <c r="M738" s="18"/>
    </row>
    <row r="739" spans="1:13" ht="22.5" x14ac:dyDescent="0.25">
      <c r="A739" s="9" t="s">
        <v>578</v>
      </c>
      <c r="B739" s="10" t="s">
        <v>19</v>
      </c>
      <c r="C739" s="10" t="s">
        <v>3</v>
      </c>
      <c r="D739" s="13" t="s">
        <v>579</v>
      </c>
      <c r="E739" s="11"/>
      <c r="F739" s="11"/>
      <c r="G739" s="11"/>
      <c r="H739" s="11"/>
      <c r="I739" s="11"/>
      <c r="J739" s="11"/>
      <c r="K739" s="12">
        <f>K742</f>
        <v>1</v>
      </c>
      <c r="L739" s="12">
        <f>L742</f>
        <v>0</v>
      </c>
      <c r="M739" s="12">
        <f>M742</f>
        <v>0</v>
      </c>
    </row>
    <row r="740" spans="1:13" ht="146.25" x14ac:dyDescent="0.25">
      <c r="A740" s="11"/>
      <c r="B740" s="11"/>
      <c r="C740" s="11"/>
      <c r="D740" s="13" t="s">
        <v>580</v>
      </c>
      <c r="E740" s="11"/>
      <c r="F740" s="11"/>
      <c r="G740" s="11"/>
      <c r="H740" s="11"/>
      <c r="I740" s="11"/>
      <c r="J740" s="11"/>
      <c r="K740" s="11"/>
      <c r="L740" s="11"/>
      <c r="M740" s="11"/>
    </row>
    <row r="741" spans="1:13" x14ac:dyDescent="0.25">
      <c r="A741" s="11"/>
      <c r="B741" s="11"/>
      <c r="C741" s="11"/>
      <c r="D741" s="30"/>
      <c r="E741" s="10" t="s">
        <v>16</v>
      </c>
      <c r="F741" s="14">
        <v>1</v>
      </c>
      <c r="G741" s="15">
        <v>0</v>
      </c>
      <c r="H741" s="15">
        <v>0</v>
      </c>
      <c r="I741" s="15">
        <v>0</v>
      </c>
      <c r="J741" s="12">
        <f>OR(F741&lt;&gt;0,G741&lt;&gt;0,H741&lt;&gt;0,I741&lt;&gt;0)*(F741 + (F741 = 0))*(G741 + (G741 = 0))*(H741 + (H741 = 0))*(I741 + (I741 = 0))</f>
        <v>1</v>
      </c>
      <c r="K741" s="11"/>
      <c r="L741" s="11"/>
      <c r="M741" s="11"/>
    </row>
    <row r="742" spans="1:13" x14ac:dyDescent="0.25">
      <c r="A742" s="11"/>
      <c r="B742" s="11"/>
      <c r="C742" s="11"/>
      <c r="D742" s="30"/>
      <c r="E742" s="11"/>
      <c r="F742" s="11"/>
      <c r="G742" s="11"/>
      <c r="H742" s="11"/>
      <c r="I742" s="11"/>
      <c r="J742" s="16" t="s">
        <v>581</v>
      </c>
      <c r="K742" s="17">
        <f>J741*1</f>
        <v>1</v>
      </c>
      <c r="L742" s="15">
        <v>0</v>
      </c>
      <c r="M742" s="17">
        <f>ROUND(K742*L742,2)</f>
        <v>0</v>
      </c>
    </row>
    <row r="743" spans="1:13" ht="0.95" customHeight="1" x14ac:dyDescent="0.25">
      <c r="A743" s="18"/>
      <c r="B743" s="18"/>
      <c r="C743" s="18"/>
      <c r="D743" s="31"/>
      <c r="E743" s="18"/>
      <c r="F743" s="18"/>
      <c r="G743" s="18"/>
      <c r="H743" s="18"/>
      <c r="I743" s="18"/>
      <c r="J743" s="18"/>
      <c r="K743" s="18"/>
      <c r="L743" s="18"/>
      <c r="M743" s="18"/>
    </row>
    <row r="744" spans="1:13" ht="22.5" x14ac:dyDescent="0.25">
      <c r="A744" s="9" t="s">
        <v>582</v>
      </c>
      <c r="B744" s="10" t="s">
        <v>19</v>
      </c>
      <c r="C744" s="10" t="s">
        <v>3</v>
      </c>
      <c r="D744" s="13" t="s">
        <v>583</v>
      </c>
      <c r="E744" s="11"/>
      <c r="F744" s="11"/>
      <c r="G744" s="11"/>
      <c r="H744" s="11"/>
      <c r="I744" s="11"/>
      <c r="J744" s="11"/>
      <c r="K744" s="12">
        <f>K747</f>
        <v>3</v>
      </c>
      <c r="L744" s="12">
        <f>L747</f>
        <v>0</v>
      </c>
      <c r="M744" s="12">
        <f>M747</f>
        <v>0</v>
      </c>
    </row>
    <row r="745" spans="1:13" ht="146.25" x14ac:dyDescent="0.25">
      <c r="A745" s="11"/>
      <c r="B745" s="11"/>
      <c r="C745" s="11"/>
      <c r="D745" s="13" t="s">
        <v>584</v>
      </c>
      <c r="E745" s="11"/>
      <c r="F745" s="11"/>
      <c r="G745" s="11"/>
      <c r="H745" s="11"/>
      <c r="I745" s="11"/>
      <c r="J745" s="11"/>
      <c r="K745" s="11"/>
      <c r="L745" s="11"/>
      <c r="M745" s="11"/>
    </row>
    <row r="746" spans="1:13" x14ac:dyDescent="0.25">
      <c r="A746" s="11"/>
      <c r="B746" s="11"/>
      <c r="C746" s="11"/>
      <c r="D746" s="30"/>
      <c r="E746" s="10" t="s">
        <v>16</v>
      </c>
      <c r="F746" s="14">
        <v>3</v>
      </c>
      <c r="G746" s="15">
        <v>0</v>
      </c>
      <c r="H746" s="15">
        <v>0</v>
      </c>
      <c r="I746" s="15">
        <v>0</v>
      </c>
      <c r="J746" s="12">
        <f>OR(F746&lt;&gt;0,G746&lt;&gt;0,H746&lt;&gt;0,I746&lt;&gt;0)*(F746 + (F746 = 0))*(G746 + (G746 = 0))*(H746 + (H746 = 0))*(I746 + (I746 = 0))</f>
        <v>3</v>
      </c>
      <c r="K746" s="11"/>
      <c r="L746" s="11"/>
      <c r="M746" s="11"/>
    </row>
    <row r="747" spans="1:13" x14ac:dyDescent="0.25">
      <c r="A747" s="11"/>
      <c r="B747" s="11"/>
      <c r="C747" s="11"/>
      <c r="D747" s="30"/>
      <c r="E747" s="11"/>
      <c r="F747" s="11"/>
      <c r="G747" s="11"/>
      <c r="H747" s="11"/>
      <c r="I747" s="11"/>
      <c r="J747" s="16" t="s">
        <v>585</v>
      </c>
      <c r="K747" s="17">
        <f>J746*1</f>
        <v>3</v>
      </c>
      <c r="L747" s="15">
        <v>0</v>
      </c>
      <c r="M747" s="17">
        <f>ROUND(K747*L747,2)</f>
        <v>0</v>
      </c>
    </row>
    <row r="748" spans="1:13" ht="0.95" customHeight="1" x14ac:dyDescent="0.25">
      <c r="A748" s="18"/>
      <c r="B748" s="18"/>
      <c r="C748" s="18"/>
      <c r="D748" s="31"/>
      <c r="E748" s="18"/>
      <c r="F748" s="18"/>
      <c r="G748" s="18"/>
      <c r="H748" s="18"/>
      <c r="I748" s="18"/>
      <c r="J748" s="18"/>
      <c r="K748" s="18"/>
      <c r="L748" s="18"/>
      <c r="M748" s="18"/>
    </row>
    <row r="749" spans="1:13" ht="22.5" x14ac:dyDescent="0.25">
      <c r="A749" s="9" t="s">
        <v>586</v>
      </c>
      <c r="B749" s="10" t="s">
        <v>19</v>
      </c>
      <c r="C749" s="10" t="s">
        <v>3</v>
      </c>
      <c r="D749" s="13" t="s">
        <v>587</v>
      </c>
      <c r="E749" s="11"/>
      <c r="F749" s="11"/>
      <c r="G749" s="11"/>
      <c r="H749" s="11"/>
      <c r="I749" s="11"/>
      <c r="J749" s="11"/>
      <c r="K749" s="12">
        <f>K752</f>
        <v>7</v>
      </c>
      <c r="L749" s="12">
        <f>L752</f>
        <v>0</v>
      </c>
      <c r="M749" s="12">
        <f>M752</f>
        <v>0</v>
      </c>
    </row>
    <row r="750" spans="1:13" ht="90" x14ac:dyDescent="0.25">
      <c r="A750" s="11"/>
      <c r="B750" s="11"/>
      <c r="C750" s="11"/>
      <c r="D750" s="13" t="s">
        <v>588</v>
      </c>
      <c r="E750" s="11"/>
      <c r="F750" s="11"/>
      <c r="G750" s="11"/>
      <c r="H750" s="11"/>
      <c r="I750" s="11"/>
      <c r="J750" s="11"/>
      <c r="K750" s="11"/>
      <c r="L750" s="11"/>
      <c r="M750" s="11"/>
    </row>
    <row r="751" spans="1:13" x14ac:dyDescent="0.25">
      <c r="A751" s="11"/>
      <c r="B751" s="11"/>
      <c r="C751" s="11"/>
      <c r="D751" s="30"/>
      <c r="E751" s="10" t="s">
        <v>16</v>
      </c>
      <c r="F751" s="14">
        <v>7</v>
      </c>
      <c r="G751" s="15">
        <v>0</v>
      </c>
      <c r="H751" s="15">
        <v>0</v>
      </c>
      <c r="I751" s="15">
        <v>0</v>
      </c>
      <c r="J751" s="12">
        <f>OR(F751&lt;&gt;0,G751&lt;&gt;0,H751&lt;&gt;0,I751&lt;&gt;0)*(F751 + (F751 = 0))*(G751 + (G751 = 0))*(H751 + (H751 = 0))*(I751 + (I751 = 0))</f>
        <v>7</v>
      </c>
      <c r="K751" s="11"/>
      <c r="L751" s="11"/>
      <c r="M751" s="11"/>
    </row>
    <row r="752" spans="1:13" x14ac:dyDescent="0.25">
      <c r="A752" s="11"/>
      <c r="B752" s="11"/>
      <c r="C752" s="11"/>
      <c r="D752" s="30"/>
      <c r="E752" s="11"/>
      <c r="F752" s="11"/>
      <c r="G752" s="11"/>
      <c r="H752" s="11"/>
      <c r="I752" s="11"/>
      <c r="J752" s="16" t="s">
        <v>589</v>
      </c>
      <c r="K752" s="17">
        <f>J751*1</f>
        <v>7</v>
      </c>
      <c r="L752" s="15">
        <v>0</v>
      </c>
      <c r="M752" s="17">
        <f>ROUND(K752*L752,2)</f>
        <v>0</v>
      </c>
    </row>
    <row r="753" spans="1:13" ht="0.95" customHeight="1" x14ac:dyDescent="0.25">
      <c r="A753" s="18"/>
      <c r="B753" s="18"/>
      <c r="C753" s="18"/>
      <c r="D753" s="31"/>
      <c r="E753" s="18"/>
      <c r="F753" s="18"/>
      <c r="G753" s="18"/>
      <c r="H753" s="18"/>
      <c r="I753" s="18"/>
      <c r="J753" s="18"/>
      <c r="K753" s="18"/>
      <c r="L753" s="18"/>
      <c r="M753" s="18"/>
    </row>
    <row r="754" spans="1:13" ht="22.5" x14ac:dyDescent="0.25">
      <c r="A754" s="9" t="s">
        <v>590</v>
      </c>
      <c r="B754" s="10" t="s">
        <v>19</v>
      </c>
      <c r="C754" s="10" t="s">
        <v>3</v>
      </c>
      <c r="D754" s="13" t="s">
        <v>591</v>
      </c>
      <c r="E754" s="11"/>
      <c r="F754" s="11"/>
      <c r="G754" s="11"/>
      <c r="H754" s="11"/>
      <c r="I754" s="11"/>
      <c r="J754" s="11"/>
      <c r="K754" s="12">
        <f>K757</f>
        <v>2</v>
      </c>
      <c r="L754" s="12">
        <f>L757</f>
        <v>0</v>
      </c>
      <c r="M754" s="12">
        <f>M757</f>
        <v>0</v>
      </c>
    </row>
    <row r="755" spans="1:13" ht="90" x14ac:dyDescent="0.25">
      <c r="A755" s="11"/>
      <c r="B755" s="11"/>
      <c r="C755" s="11"/>
      <c r="D755" s="13" t="s">
        <v>592</v>
      </c>
      <c r="E755" s="11"/>
      <c r="F755" s="11"/>
      <c r="G755" s="11"/>
      <c r="H755" s="11"/>
      <c r="I755" s="11"/>
      <c r="J755" s="11"/>
      <c r="K755" s="11"/>
      <c r="L755" s="11"/>
      <c r="M755" s="11"/>
    </row>
    <row r="756" spans="1:13" x14ac:dyDescent="0.25">
      <c r="A756" s="11"/>
      <c r="B756" s="11"/>
      <c r="C756" s="11"/>
      <c r="D756" s="30"/>
      <c r="E756" s="10" t="s">
        <v>16</v>
      </c>
      <c r="F756" s="14">
        <v>2</v>
      </c>
      <c r="G756" s="15">
        <v>0</v>
      </c>
      <c r="H756" s="15">
        <v>0</v>
      </c>
      <c r="I756" s="15">
        <v>0</v>
      </c>
      <c r="J756" s="12">
        <f>OR(F756&lt;&gt;0,G756&lt;&gt;0,H756&lt;&gt;0,I756&lt;&gt;0)*(F756 + (F756 = 0))*(G756 + (G756 = 0))*(H756 + (H756 = 0))*(I756 + (I756 = 0))</f>
        <v>2</v>
      </c>
      <c r="K756" s="11"/>
      <c r="L756" s="11"/>
      <c r="M756" s="11"/>
    </row>
    <row r="757" spans="1:13" x14ac:dyDescent="0.25">
      <c r="A757" s="11"/>
      <c r="B757" s="11"/>
      <c r="C757" s="11"/>
      <c r="D757" s="30"/>
      <c r="E757" s="11"/>
      <c r="F757" s="11"/>
      <c r="G757" s="11"/>
      <c r="H757" s="11"/>
      <c r="I757" s="11"/>
      <c r="J757" s="16" t="s">
        <v>593</v>
      </c>
      <c r="K757" s="17">
        <f>J756*1</f>
        <v>2</v>
      </c>
      <c r="L757" s="15">
        <v>0</v>
      </c>
      <c r="M757" s="17">
        <f>ROUND(K757*L757,2)</f>
        <v>0</v>
      </c>
    </row>
    <row r="758" spans="1:13" ht="0.95" customHeight="1" x14ac:dyDescent="0.25">
      <c r="A758" s="18"/>
      <c r="B758" s="18"/>
      <c r="C758" s="18"/>
      <c r="D758" s="31"/>
      <c r="E758" s="18"/>
      <c r="F758" s="18"/>
      <c r="G758" s="18"/>
      <c r="H758" s="18"/>
      <c r="I758" s="18"/>
      <c r="J758" s="18"/>
      <c r="K758" s="18"/>
      <c r="L758" s="18"/>
      <c r="M758" s="18"/>
    </row>
    <row r="759" spans="1:13" ht="22.5" x14ac:dyDescent="0.25">
      <c r="A759" s="9" t="s">
        <v>594</v>
      </c>
      <c r="B759" s="10" t="s">
        <v>19</v>
      </c>
      <c r="C759" s="10" t="s">
        <v>3</v>
      </c>
      <c r="D759" s="13" t="s">
        <v>595</v>
      </c>
      <c r="E759" s="11"/>
      <c r="F759" s="11"/>
      <c r="G759" s="11"/>
      <c r="H759" s="11"/>
      <c r="I759" s="11"/>
      <c r="J759" s="11"/>
      <c r="K759" s="12">
        <f>K762</f>
        <v>2</v>
      </c>
      <c r="L759" s="12">
        <f>L762</f>
        <v>0</v>
      </c>
      <c r="M759" s="12">
        <f>M762</f>
        <v>0</v>
      </c>
    </row>
    <row r="760" spans="1:13" ht="135" x14ac:dyDescent="0.25">
      <c r="A760" s="11"/>
      <c r="B760" s="11"/>
      <c r="C760" s="11"/>
      <c r="D760" s="13" t="s">
        <v>596</v>
      </c>
      <c r="E760" s="11"/>
      <c r="F760" s="11"/>
      <c r="G760" s="11"/>
      <c r="H760" s="11"/>
      <c r="I760" s="11"/>
      <c r="J760" s="11"/>
      <c r="K760" s="11"/>
      <c r="L760" s="11"/>
      <c r="M760" s="11"/>
    </row>
    <row r="761" spans="1:13" x14ac:dyDescent="0.25">
      <c r="A761" s="11"/>
      <c r="B761" s="11"/>
      <c r="C761" s="11"/>
      <c r="D761" s="30"/>
      <c r="E761" s="10" t="s">
        <v>16</v>
      </c>
      <c r="F761" s="14">
        <v>2</v>
      </c>
      <c r="G761" s="15">
        <v>0</v>
      </c>
      <c r="H761" s="15">
        <v>0</v>
      </c>
      <c r="I761" s="15">
        <v>0</v>
      </c>
      <c r="J761" s="12">
        <f>OR(F761&lt;&gt;0,G761&lt;&gt;0,H761&lt;&gt;0,I761&lt;&gt;0)*(F761 + (F761 = 0))*(G761 + (G761 = 0))*(H761 + (H761 = 0))*(I761 + (I761 = 0))</f>
        <v>2</v>
      </c>
      <c r="K761" s="11"/>
      <c r="L761" s="11"/>
      <c r="M761" s="11"/>
    </row>
    <row r="762" spans="1:13" x14ac:dyDescent="0.25">
      <c r="A762" s="11"/>
      <c r="B762" s="11"/>
      <c r="C762" s="11"/>
      <c r="D762" s="30"/>
      <c r="E762" s="11"/>
      <c r="F762" s="11"/>
      <c r="G762" s="11"/>
      <c r="H762" s="11"/>
      <c r="I762" s="11"/>
      <c r="J762" s="16" t="s">
        <v>597</v>
      </c>
      <c r="K762" s="17">
        <f>J761*1</f>
        <v>2</v>
      </c>
      <c r="L762" s="15">
        <v>0</v>
      </c>
      <c r="M762" s="17">
        <f>ROUND(K762*L762,2)</f>
        <v>0</v>
      </c>
    </row>
    <row r="763" spans="1:13" ht="0.95" customHeight="1" x14ac:dyDescent="0.25">
      <c r="A763" s="18"/>
      <c r="B763" s="18"/>
      <c r="C763" s="18"/>
      <c r="D763" s="31"/>
      <c r="E763" s="18"/>
      <c r="F763" s="18"/>
      <c r="G763" s="18"/>
      <c r="H763" s="18"/>
      <c r="I763" s="18"/>
      <c r="J763" s="18"/>
      <c r="K763" s="18"/>
      <c r="L763" s="18"/>
      <c r="M763" s="18"/>
    </row>
    <row r="764" spans="1:13" ht="22.5" x14ac:dyDescent="0.25">
      <c r="A764" s="9" t="s">
        <v>598</v>
      </c>
      <c r="B764" s="10" t="s">
        <v>19</v>
      </c>
      <c r="C764" s="10" t="s">
        <v>3</v>
      </c>
      <c r="D764" s="13" t="s">
        <v>599</v>
      </c>
      <c r="E764" s="11"/>
      <c r="F764" s="11"/>
      <c r="G764" s="11"/>
      <c r="H764" s="11"/>
      <c r="I764" s="11"/>
      <c r="J764" s="11"/>
      <c r="K764" s="12">
        <f>K767</f>
        <v>2</v>
      </c>
      <c r="L764" s="12">
        <f>L767</f>
        <v>0</v>
      </c>
      <c r="M764" s="12">
        <f>M767</f>
        <v>0</v>
      </c>
    </row>
    <row r="765" spans="1:13" ht="101.25" x14ac:dyDescent="0.25">
      <c r="A765" s="11"/>
      <c r="B765" s="11"/>
      <c r="C765" s="11"/>
      <c r="D765" s="13" t="s">
        <v>600</v>
      </c>
      <c r="E765" s="11"/>
      <c r="F765" s="11"/>
      <c r="G765" s="11"/>
      <c r="H765" s="11"/>
      <c r="I765" s="11"/>
      <c r="J765" s="11"/>
      <c r="K765" s="11"/>
      <c r="L765" s="11"/>
      <c r="M765" s="11"/>
    </row>
    <row r="766" spans="1:13" x14ac:dyDescent="0.25">
      <c r="A766" s="11"/>
      <c r="B766" s="11"/>
      <c r="C766" s="11"/>
      <c r="D766" s="30"/>
      <c r="E766" s="10" t="s">
        <v>16</v>
      </c>
      <c r="F766" s="14">
        <v>2</v>
      </c>
      <c r="G766" s="15">
        <v>0</v>
      </c>
      <c r="H766" s="15">
        <v>0</v>
      </c>
      <c r="I766" s="15">
        <v>0</v>
      </c>
      <c r="J766" s="12">
        <f>OR(F766&lt;&gt;0,G766&lt;&gt;0,H766&lt;&gt;0,I766&lt;&gt;0)*(F766 + (F766 = 0))*(G766 + (G766 = 0))*(H766 + (H766 = 0))*(I766 + (I766 = 0))</f>
        <v>2</v>
      </c>
      <c r="K766" s="11"/>
      <c r="L766" s="11"/>
      <c r="M766" s="11"/>
    </row>
    <row r="767" spans="1:13" x14ac:dyDescent="0.25">
      <c r="A767" s="11"/>
      <c r="B767" s="11"/>
      <c r="C767" s="11"/>
      <c r="D767" s="30"/>
      <c r="E767" s="11"/>
      <c r="F767" s="11"/>
      <c r="G767" s="11"/>
      <c r="H767" s="11"/>
      <c r="I767" s="11"/>
      <c r="J767" s="16" t="s">
        <v>601</v>
      </c>
      <c r="K767" s="17">
        <f>J766*1</f>
        <v>2</v>
      </c>
      <c r="L767" s="15">
        <v>0</v>
      </c>
      <c r="M767" s="17">
        <f>ROUND(K767*L767,2)</f>
        <v>0</v>
      </c>
    </row>
    <row r="768" spans="1:13" ht="0.95" customHeight="1" x14ac:dyDescent="0.25">
      <c r="A768" s="18"/>
      <c r="B768" s="18"/>
      <c r="C768" s="18"/>
      <c r="D768" s="31"/>
      <c r="E768" s="18"/>
      <c r="F768" s="18"/>
      <c r="G768" s="18"/>
      <c r="H768" s="18"/>
      <c r="I768" s="18"/>
      <c r="J768" s="18"/>
      <c r="K768" s="18"/>
      <c r="L768" s="18"/>
      <c r="M768" s="18"/>
    </row>
    <row r="769" spans="1:13" ht="22.5" x14ac:dyDescent="0.25">
      <c r="A769" s="9" t="s">
        <v>602</v>
      </c>
      <c r="B769" s="10" t="s">
        <v>19</v>
      </c>
      <c r="C769" s="10" t="s">
        <v>3</v>
      </c>
      <c r="D769" s="13" t="s">
        <v>603</v>
      </c>
      <c r="E769" s="11"/>
      <c r="F769" s="11"/>
      <c r="G769" s="11"/>
      <c r="H769" s="11"/>
      <c r="I769" s="11"/>
      <c r="J769" s="11"/>
      <c r="K769" s="12">
        <f>K772</f>
        <v>2</v>
      </c>
      <c r="L769" s="12">
        <f>L772</f>
        <v>0</v>
      </c>
      <c r="M769" s="12">
        <f>M772</f>
        <v>0</v>
      </c>
    </row>
    <row r="770" spans="1:13" ht="90" x14ac:dyDescent="0.25">
      <c r="A770" s="11"/>
      <c r="B770" s="11"/>
      <c r="C770" s="11"/>
      <c r="D770" s="13" t="s">
        <v>604</v>
      </c>
      <c r="E770" s="11"/>
      <c r="F770" s="11"/>
      <c r="G770" s="11"/>
      <c r="H770" s="11"/>
      <c r="I770" s="11"/>
      <c r="J770" s="11"/>
      <c r="K770" s="11"/>
      <c r="L770" s="11"/>
      <c r="M770" s="11"/>
    </row>
    <row r="771" spans="1:13" x14ac:dyDescent="0.25">
      <c r="A771" s="11"/>
      <c r="B771" s="11"/>
      <c r="C771" s="11"/>
      <c r="D771" s="30"/>
      <c r="E771" s="10" t="s">
        <v>16</v>
      </c>
      <c r="F771" s="14">
        <v>2</v>
      </c>
      <c r="G771" s="15">
        <v>0</v>
      </c>
      <c r="H771" s="15">
        <v>0</v>
      </c>
      <c r="I771" s="15">
        <v>0</v>
      </c>
      <c r="J771" s="12">
        <f>OR(F771&lt;&gt;0,G771&lt;&gt;0,H771&lt;&gt;0,I771&lt;&gt;0)*(F771 + (F771 = 0))*(G771 + (G771 = 0))*(H771 + (H771 = 0))*(I771 + (I771 = 0))</f>
        <v>2</v>
      </c>
      <c r="K771" s="11"/>
      <c r="L771" s="11"/>
      <c r="M771" s="11"/>
    </row>
    <row r="772" spans="1:13" x14ac:dyDescent="0.25">
      <c r="A772" s="11"/>
      <c r="B772" s="11"/>
      <c r="C772" s="11"/>
      <c r="D772" s="30"/>
      <c r="E772" s="11"/>
      <c r="F772" s="11"/>
      <c r="G772" s="11"/>
      <c r="H772" s="11"/>
      <c r="I772" s="11"/>
      <c r="J772" s="16" t="s">
        <v>605</v>
      </c>
      <c r="K772" s="17">
        <f>J771*1</f>
        <v>2</v>
      </c>
      <c r="L772" s="15">
        <v>0</v>
      </c>
      <c r="M772" s="17">
        <f>ROUND(K772*L772,2)</f>
        <v>0</v>
      </c>
    </row>
    <row r="773" spans="1:13" ht="0.95" customHeight="1" x14ac:dyDescent="0.25">
      <c r="A773" s="18"/>
      <c r="B773" s="18"/>
      <c r="C773" s="18"/>
      <c r="D773" s="31"/>
      <c r="E773" s="18"/>
      <c r="F773" s="18"/>
      <c r="G773" s="18"/>
      <c r="H773" s="18"/>
      <c r="I773" s="18"/>
      <c r="J773" s="18"/>
      <c r="K773" s="18"/>
      <c r="L773" s="18"/>
      <c r="M773" s="18"/>
    </row>
    <row r="774" spans="1:13" ht="22.5" x14ac:dyDescent="0.25">
      <c r="A774" s="9" t="s">
        <v>606</v>
      </c>
      <c r="B774" s="10" t="s">
        <v>19</v>
      </c>
      <c r="C774" s="10" t="s">
        <v>3</v>
      </c>
      <c r="D774" s="13" t="s">
        <v>607</v>
      </c>
      <c r="E774" s="11"/>
      <c r="F774" s="11"/>
      <c r="G774" s="11"/>
      <c r="H774" s="11"/>
      <c r="I774" s="11"/>
      <c r="J774" s="11"/>
      <c r="K774" s="12">
        <f>K777</f>
        <v>5</v>
      </c>
      <c r="L774" s="12">
        <f>L777</f>
        <v>0</v>
      </c>
      <c r="M774" s="12">
        <f>M777</f>
        <v>0</v>
      </c>
    </row>
    <row r="775" spans="1:13" ht="236.25" x14ac:dyDescent="0.25">
      <c r="A775" s="11"/>
      <c r="B775" s="11"/>
      <c r="C775" s="11"/>
      <c r="D775" s="13" t="s">
        <v>608</v>
      </c>
      <c r="E775" s="11"/>
      <c r="F775" s="11"/>
      <c r="G775" s="11"/>
      <c r="H775" s="11"/>
      <c r="I775" s="11"/>
      <c r="J775" s="11"/>
      <c r="K775" s="11"/>
      <c r="L775" s="11"/>
      <c r="M775" s="11"/>
    </row>
    <row r="776" spans="1:13" x14ac:dyDescent="0.25">
      <c r="A776" s="11"/>
      <c r="B776" s="11"/>
      <c r="C776" s="11"/>
      <c r="D776" s="30"/>
      <c r="E776" s="10" t="s">
        <v>16</v>
      </c>
      <c r="F776" s="14">
        <v>5</v>
      </c>
      <c r="G776" s="15">
        <v>0</v>
      </c>
      <c r="H776" s="15">
        <v>0</v>
      </c>
      <c r="I776" s="15">
        <v>0</v>
      </c>
      <c r="J776" s="12">
        <f>OR(F776&lt;&gt;0,G776&lt;&gt;0,H776&lt;&gt;0,I776&lt;&gt;0)*(F776 + (F776 = 0))*(G776 + (G776 = 0))*(H776 + (H776 = 0))*(I776 + (I776 = 0))</f>
        <v>5</v>
      </c>
      <c r="K776" s="11"/>
      <c r="L776" s="11"/>
      <c r="M776" s="11"/>
    </row>
    <row r="777" spans="1:13" x14ac:dyDescent="0.25">
      <c r="A777" s="11"/>
      <c r="B777" s="11"/>
      <c r="C777" s="11"/>
      <c r="D777" s="30"/>
      <c r="E777" s="11"/>
      <c r="F777" s="11"/>
      <c r="G777" s="11"/>
      <c r="H777" s="11"/>
      <c r="I777" s="11"/>
      <c r="J777" s="16" t="s">
        <v>609</v>
      </c>
      <c r="K777" s="17">
        <f>J776*1</f>
        <v>5</v>
      </c>
      <c r="L777" s="15">
        <v>0</v>
      </c>
      <c r="M777" s="17">
        <f>ROUND(K777*L777,2)</f>
        <v>0</v>
      </c>
    </row>
    <row r="778" spans="1:13" ht="0.95" customHeight="1" x14ac:dyDescent="0.25">
      <c r="A778" s="18"/>
      <c r="B778" s="18"/>
      <c r="C778" s="18"/>
      <c r="D778" s="31"/>
      <c r="E778" s="18"/>
      <c r="F778" s="18"/>
      <c r="G778" s="18"/>
      <c r="H778" s="18"/>
      <c r="I778" s="18"/>
      <c r="J778" s="18"/>
      <c r="K778" s="18"/>
      <c r="L778" s="18"/>
      <c r="M778" s="18"/>
    </row>
    <row r="779" spans="1:13" ht="22.5" x14ac:dyDescent="0.25">
      <c r="A779" s="9" t="s">
        <v>610</v>
      </c>
      <c r="B779" s="10" t="s">
        <v>19</v>
      </c>
      <c r="C779" s="10" t="s">
        <v>3</v>
      </c>
      <c r="D779" s="13" t="s">
        <v>611</v>
      </c>
      <c r="E779" s="11"/>
      <c r="F779" s="11"/>
      <c r="G779" s="11"/>
      <c r="H779" s="11"/>
      <c r="I779" s="11"/>
      <c r="J779" s="11"/>
      <c r="K779" s="12">
        <f>K782</f>
        <v>2</v>
      </c>
      <c r="L779" s="12">
        <f>L782</f>
        <v>0</v>
      </c>
      <c r="M779" s="12">
        <f>M782</f>
        <v>0</v>
      </c>
    </row>
    <row r="780" spans="1:13" ht="213.75" x14ac:dyDescent="0.25">
      <c r="A780" s="11"/>
      <c r="B780" s="11"/>
      <c r="C780" s="11"/>
      <c r="D780" s="13" t="s">
        <v>612</v>
      </c>
      <c r="E780" s="11"/>
      <c r="F780" s="11"/>
      <c r="G780" s="11"/>
      <c r="H780" s="11"/>
      <c r="I780" s="11"/>
      <c r="J780" s="11"/>
      <c r="K780" s="11"/>
      <c r="L780" s="11"/>
      <c r="M780" s="11"/>
    </row>
    <row r="781" spans="1:13" x14ac:dyDescent="0.25">
      <c r="A781" s="11"/>
      <c r="B781" s="11"/>
      <c r="C781" s="11"/>
      <c r="D781" s="30"/>
      <c r="E781" s="10" t="s">
        <v>16</v>
      </c>
      <c r="F781" s="14">
        <v>2</v>
      </c>
      <c r="G781" s="15">
        <v>0</v>
      </c>
      <c r="H781" s="15">
        <v>0</v>
      </c>
      <c r="I781" s="15">
        <v>0</v>
      </c>
      <c r="J781" s="12">
        <f>OR(F781&lt;&gt;0,G781&lt;&gt;0,H781&lt;&gt;0,I781&lt;&gt;0)*(F781 + (F781 = 0))*(G781 + (G781 = 0))*(H781 + (H781 = 0))*(I781 + (I781 = 0))</f>
        <v>2</v>
      </c>
      <c r="K781" s="11"/>
      <c r="L781" s="11"/>
      <c r="M781" s="11"/>
    </row>
    <row r="782" spans="1:13" x14ac:dyDescent="0.25">
      <c r="A782" s="11"/>
      <c r="B782" s="11"/>
      <c r="C782" s="11"/>
      <c r="D782" s="30"/>
      <c r="E782" s="11"/>
      <c r="F782" s="11"/>
      <c r="G782" s="11"/>
      <c r="H782" s="11"/>
      <c r="I782" s="11"/>
      <c r="J782" s="16" t="s">
        <v>613</v>
      </c>
      <c r="K782" s="17">
        <f>J781*1</f>
        <v>2</v>
      </c>
      <c r="L782" s="15">
        <v>0</v>
      </c>
      <c r="M782" s="17">
        <f>ROUND(K782*L782,2)</f>
        <v>0</v>
      </c>
    </row>
    <row r="783" spans="1:13" ht="0.95" customHeight="1" x14ac:dyDescent="0.25">
      <c r="A783" s="18"/>
      <c r="B783" s="18"/>
      <c r="C783" s="18"/>
      <c r="D783" s="31"/>
      <c r="E783" s="18"/>
      <c r="F783" s="18"/>
      <c r="G783" s="18"/>
      <c r="H783" s="18"/>
      <c r="I783" s="18"/>
      <c r="J783" s="18"/>
      <c r="K783" s="18"/>
      <c r="L783" s="18"/>
      <c r="M783" s="18"/>
    </row>
    <row r="784" spans="1:13" ht="22.5" x14ac:dyDescent="0.25">
      <c r="A784" s="9" t="s">
        <v>614</v>
      </c>
      <c r="B784" s="10" t="s">
        <v>19</v>
      </c>
      <c r="C784" s="10" t="s">
        <v>3</v>
      </c>
      <c r="D784" s="13" t="s">
        <v>615</v>
      </c>
      <c r="E784" s="11"/>
      <c r="F784" s="11"/>
      <c r="G784" s="11"/>
      <c r="H784" s="11"/>
      <c r="I784" s="11"/>
      <c r="J784" s="11"/>
      <c r="K784" s="12">
        <f>K787</f>
        <v>5</v>
      </c>
      <c r="L784" s="12">
        <f>L787</f>
        <v>0</v>
      </c>
      <c r="M784" s="12">
        <f>M787</f>
        <v>0</v>
      </c>
    </row>
    <row r="785" spans="1:13" ht="213.75" x14ac:dyDescent="0.25">
      <c r="A785" s="11"/>
      <c r="B785" s="11"/>
      <c r="C785" s="11"/>
      <c r="D785" s="13" t="s">
        <v>616</v>
      </c>
      <c r="E785" s="11"/>
      <c r="F785" s="11"/>
      <c r="G785" s="11"/>
      <c r="H785" s="11"/>
      <c r="I785" s="11"/>
      <c r="J785" s="11"/>
      <c r="K785" s="11"/>
      <c r="L785" s="11"/>
      <c r="M785" s="11"/>
    </row>
    <row r="786" spans="1:13" x14ac:dyDescent="0.25">
      <c r="A786" s="11"/>
      <c r="B786" s="11"/>
      <c r="C786" s="11"/>
      <c r="D786" s="30"/>
      <c r="E786" s="10" t="s">
        <v>16</v>
      </c>
      <c r="F786" s="14">
        <v>5</v>
      </c>
      <c r="G786" s="15">
        <v>0</v>
      </c>
      <c r="H786" s="15">
        <v>0</v>
      </c>
      <c r="I786" s="15">
        <v>0</v>
      </c>
      <c r="J786" s="12">
        <f>OR(F786&lt;&gt;0,G786&lt;&gt;0,H786&lt;&gt;0,I786&lt;&gt;0)*(F786 + (F786 = 0))*(G786 + (G786 = 0))*(H786 + (H786 = 0))*(I786 + (I786 = 0))</f>
        <v>5</v>
      </c>
      <c r="K786" s="11"/>
      <c r="L786" s="11"/>
      <c r="M786" s="11"/>
    </row>
    <row r="787" spans="1:13" x14ac:dyDescent="0.25">
      <c r="A787" s="11"/>
      <c r="B787" s="11"/>
      <c r="C787" s="11"/>
      <c r="D787" s="30"/>
      <c r="E787" s="11"/>
      <c r="F787" s="11"/>
      <c r="G787" s="11"/>
      <c r="H787" s="11"/>
      <c r="I787" s="11"/>
      <c r="J787" s="16" t="s">
        <v>617</v>
      </c>
      <c r="K787" s="17">
        <f>J786*1</f>
        <v>5</v>
      </c>
      <c r="L787" s="15">
        <v>0</v>
      </c>
      <c r="M787" s="17">
        <f>ROUND(K787*L787,2)</f>
        <v>0</v>
      </c>
    </row>
    <row r="788" spans="1:13" ht="0.95" customHeight="1" x14ac:dyDescent="0.25">
      <c r="A788" s="18"/>
      <c r="B788" s="18"/>
      <c r="C788" s="18"/>
      <c r="D788" s="31"/>
      <c r="E788" s="18"/>
      <c r="F788" s="18"/>
      <c r="G788" s="18"/>
      <c r="H788" s="18"/>
      <c r="I788" s="18"/>
      <c r="J788" s="18"/>
      <c r="K788" s="18"/>
      <c r="L788" s="18"/>
      <c r="M788" s="18"/>
    </row>
    <row r="789" spans="1:13" ht="22.5" x14ac:dyDescent="0.25">
      <c r="A789" s="9" t="s">
        <v>618</v>
      </c>
      <c r="B789" s="10" t="s">
        <v>19</v>
      </c>
      <c r="C789" s="10" t="s">
        <v>3</v>
      </c>
      <c r="D789" s="13" t="s">
        <v>619</v>
      </c>
      <c r="E789" s="11"/>
      <c r="F789" s="11"/>
      <c r="G789" s="11"/>
      <c r="H789" s="11"/>
      <c r="I789" s="11"/>
      <c r="J789" s="11"/>
      <c r="K789" s="12">
        <f>K792</f>
        <v>1</v>
      </c>
      <c r="L789" s="12">
        <f>L792</f>
        <v>0</v>
      </c>
      <c r="M789" s="12">
        <f>M792</f>
        <v>0</v>
      </c>
    </row>
    <row r="790" spans="1:13" ht="213.75" x14ac:dyDescent="0.25">
      <c r="A790" s="11"/>
      <c r="B790" s="11"/>
      <c r="C790" s="11"/>
      <c r="D790" s="13" t="s">
        <v>620</v>
      </c>
      <c r="E790" s="11"/>
      <c r="F790" s="11"/>
      <c r="G790" s="11"/>
      <c r="H790" s="11"/>
      <c r="I790" s="11"/>
      <c r="J790" s="11"/>
      <c r="K790" s="11"/>
      <c r="L790" s="11"/>
      <c r="M790" s="11"/>
    </row>
    <row r="791" spans="1:13" x14ac:dyDescent="0.25">
      <c r="A791" s="11"/>
      <c r="B791" s="11"/>
      <c r="C791" s="11"/>
      <c r="D791" s="30"/>
      <c r="E791" s="10" t="s">
        <v>16</v>
      </c>
      <c r="F791" s="14">
        <v>1</v>
      </c>
      <c r="G791" s="15">
        <v>0</v>
      </c>
      <c r="H791" s="15">
        <v>0</v>
      </c>
      <c r="I791" s="15">
        <v>0</v>
      </c>
      <c r="J791" s="12">
        <f>OR(F791&lt;&gt;0,G791&lt;&gt;0,H791&lt;&gt;0,I791&lt;&gt;0)*(F791 + (F791 = 0))*(G791 + (G791 = 0))*(H791 + (H791 = 0))*(I791 + (I791 = 0))</f>
        <v>1</v>
      </c>
      <c r="K791" s="11"/>
      <c r="L791" s="11"/>
      <c r="M791" s="11"/>
    </row>
    <row r="792" spans="1:13" x14ac:dyDescent="0.25">
      <c r="A792" s="11"/>
      <c r="B792" s="11"/>
      <c r="C792" s="11"/>
      <c r="D792" s="30"/>
      <c r="E792" s="11"/>
      <c r="F792" s="11"/>
      <c r="G792" s="11"/>
      <c r="H792" s="11"/>
      <c r="I792" s="11"/>
      <c r="J792" s="16" t="s">
        <v>621</v>
      </c>
      <c r="K792" s="17">
        <f>J791*1</f>
        <v>1</v>
      </c>
      <c r="L792" s="15">
        <v>0</v>
      </c>
      <c r="M792" s="17">
        <f>ROUND(K792*L792,2)</f>
        <v>0</v>
      </c>
    </row>
    <row r="793" spans="1:13" ht="0.95" customHeight="1" x14ac:dyDescent="0.25">
      <c r="A793" s="18"/>
      <c r="B793" s="18"/>
      <c r="C793" s="18"/>
      <c r="D793" s="31"/>
      <c r="E793" s="18"/>
      <c r="F793" s="18"/>
      <c r="G793" s="18"/>
      <c r="H793" s="18"/>
      <c r="I793" s="18"/>
      <c r="J793" s="18"/>
      <c r="K793" s="18"/>
      <c r="L793" s="18"/>
      <c r="M793" s="18"/>
    </row>
    <row r="794" spans="1:13" ht="33.75" x14ac:dyDescent="0.25">
      <c r="A794" s="9" t="s">
        <v>622</v>
      </c>
      <c r="B794" s="10" t="s">
        <v>19</v>
      </c>
      <c r="C794" s="10" t="s">
        <v>3</v>
      </c>
      <c r="D794" s="13" t="s">
        <v>623</v>
      </c>
      <c r="E794" s="11"/>
      <c r="F794" s="11"/>
      <c r="G794" s="11"/>
      <c r="H794" s="11"/>
      <c r="I794" s="11"/>
      <c r="J794" s="11"/>
      <c r="K794" s="12">
        <f>K797</f>
        <v>2</v>
      </c>
      <c r="L794" s="12">
        <f>L797</f>
        <v>0</v>
      </c>
      <c r="M794" s="12">
        <f>M797</f>
        <v>0</v>
      </c>
    </row>
    <row r="795" spans="1:13" ht="270" x14ac:dyDescent="0.25">
      <c r="A795" s="11"/>
      <c r="B795" s="11"/>
      <c r="C795" s="11"/>
      <c r="D795" s="13" t="s">
        <v>624</v>
      </c>
      <c r="E795" s="11"/>
      <c r="F795" s="11"/>
      <c r="G795" s="11"/>
      <c r="H795" s="11"/>
      <c r="I795" s="11"/>
      <c r="J795" s="11"/>
      <c r="K795" s="11"/>
      <c r="L795" s="11"/>
      <c r="M795" s="11"/>
    </row>
    <row r="796" spans="1:13" x14ac:dyDescent="0.25">
      <c r="A796" s="11"/>
      <c r="B796" s="11"/>
      <c r="C796" s="11"/>
      <c r="D796" s="30"/>
      <c r="E796" s="10" t="s">
        <v>16</v>
      </c>
      <c r="F796" s="14">
        <v>2</v>
      </c>
      <c r="G796" s="15">
        <v>0</v>
      </c>
      <c r="H796" s="15">
        <v>0</v>
      </c>
      <c r="I796" s="15">
        <v>0</v>
      </c>
      <c r="J796" s="12">
        <f>OR(F796&lt;&gt;0,G796&lt;&gt;0,H796&lt;&gt;0,I796&lt;&gt;0)*(F796 + (F796 = 0))*(G796 + (G796 = 0))*(H796 + (H796 = 0))*(I796 + (I796 = 0))</f>
        <v>2</v>
      </c>
      <c r="K796" s="11"/>
      <c r="L796" s="11"/>
      <c r="M796" s="11"/>
    </row>
    <row r="797" spans="1:13" x14ac:dyDescent="0.25">
      <c r="A797" s="11"/>
      <c r="B797" s="11"/>
      <c r="C797" s="11"/>
      <c r="D797" s="30"/>
      <c r="E797" s="11"/>
      <c r="F797" s="11"/>
      <c r="G797" s="11"/>
      <c r="H797" s="11"/>
      <c r="I797" s="11"/>
      <c r="J797" s="16" t="s">
        <v>625</v>
      </c>
      <c r="K797" s="17">
        <f>J796*1</f>
        <v>2</v>
      </c>
      <c r="L797" s="15">
        <v>0</v>
      </c>
      <c r="M797" s="17">
        <f>ROUND(K797*L797,2)</f>
        <v>0</v>
      </c>
    </row>
    <row r="798" spans="1:13" ht="0.95" customHeight="1" x14ac:dyDescent="0.25">
      <c r="A798" s="18"/>
      <c r="B798" s="18"/>
      <c r="C798" s="18"/>
      <c r="D798" s="31"/>
      <c r="E798" s="18"/>
      <c r="F798" s="18"/>
      <c r="G798" s="18"/>
      <c r="H798" s="18"/>
      <c r="I798" s="18"/>
      <c r="J798" s="18"/>
      <c r="K798" s="18"/>
      <c r="L798" s="18"/>
      <c r="M798" s="18"/>
    </row>
    <row r="799" spans="1:13" ht="22.5" x14ac:dyDescent="0.25">
      <c r="A799" s="9" t="s">
        <v>626</v>
      </c>
      <c r="B799" s="10" t="s">
        <v>19</v>
      </c>
      <c r="C799" s="10" t="s">
        <v>20</v>
      </c>
      <c r="D799" s="13" t="s">
        <v>627</v>
      </c>
      <c r="E799" s="11"/>
      <c r="F799" s="11"/>
      <c r="G799" s="11"/>
      <c r="H799" s="11"/>
      <c r="I799" s="11"/>
      <c r="J799" s="11"/>
      <c r="K799" s="12">
        <f>K802</f>
        <v>14</v>
      </c>
      <c r="L799" s="12">
        <f>L802</f>
        <v>0</v>
      </c>
      <c r="M799" s="12">
        <f>M802</f>
        <v>0</v>
      </c>
    </row>
    <row r="800" spans="1:13" ht="191.25" x14ac:dyDescent="0.25">
      <c r="A800" s="11"/>
      <c r="B800" s="11"/>
      <c r="C800" s="11"/>
      <c r="D800" s="13" t="s">
        <v>628</v>
      </c>
      <c r="E800" s="11"/>
      <c r="F800" s="11"/>
      <c r="G800" s="11"/>
      <c r="H800" s="11"/>
      <c r="I800" s="11"/>
      <c r="J800" s="11"/>
      <c r="K800" s="11"/>
      <c r="L800" s="11"/>
      <c r="M800" s="11"/>
    </row>
    <row r="801" spans="1:13" x14ac:dyDescent="0.25">
      <c r="A801" s="11"/>
      <c r="B801" s="11"/>
      <c r="C801" s="11"/>
      <c r="D801" s="30"/>
      <c r="E801" s="10" t="s">
        <v>16</v>
      </c>
      <c r="F801" s="14">
        <v>14</v>
      </c>
      <c r="G801" s="15">
        <v>0</v>
      </c>
      <c r="H801" s="15">
        <v>0</v>
      </c>
      <c r="I801" s="15">
        <v>0</v>
      </c>
      <c r="J801" s="12">
        <f>OR(F801&lt;&gt;0,G801&lt;&gt;0,H801&lt;&gt;0,I801&lt;&gt;0)*(F801 + (F801 = 0))*(G801 + (G801 = 0))*(H801 + (H801 = 0))*(I801 + (I801 = 0))</f>
        <v>14</v>
      </c>
      <c r="K801" s="11"/>
      <c r="L801" s="11"/>
      <c r="M801" s="11"/>
    </row>
    <row r="802" spans="1:13" x14ac:dyDescent="0.25">
      <c r="A802" s="11"/>
      <c r="B802" s="11"/>
      <c r="C802" s="11"/>
      <c r="D802" s="30"/>
      <c r="E802" s="11"/>
      <c r="F802" s="11"/>
      <c r="G802" s="11"/>
      <c r="H802" s="11"/>
      <c r="I802" s="11"/>
      <c r="J802" s="16" t="s">
        <v>629</v>
      </c>
      <c r="K802" s="17">
        <f>J801</f>
        <v>14</v>
      </c>
      <c r="L802" s="15">
        <v>0</v>
      </c>
      <c r="M802" s="17">
        <f>ROUND(K802*L802,2)</f>
        <v>0</v>
      </c>
    </row>
    <row r="803" spans="1:13" ht="0.95" customHeight="1" x14ac:dyDescent="0.25">
      <c r="A803" s="18"/>
      <c r="B803" s="18"/>
      <c r="C803" s="18"/>
      <c r="D803" s="31"/>
      <c r="E803" s="18"/>
      <c r="F803" s="18"/>
      <c r="G803" s="18"/>
      <c r="H803" s="18"/>
      <c r="I803" s="18"/>
      <c r="J803" s="18"/>
      <c r="K803" s="18"/>
      <c r="L803" s="18"/>
      <c r="M803" s="18"/>
    </row>
    <row r="804" spans="1:13" ht="33.75" x14ac:dyDescent="0.25">
      <c r="A804" s="9" t="s">
        <v>630</v>
      </c>
      <c r="B804" s="10" t="s">
        <v>19</v>
      </c>
      <c r="C804" s="10" t="s">
        <v>20</v>
      </c>
      <c r="D804" s="13" t="s">
        <v>631</v>
      </c>
      <c r="E804" s="11"/>
      <c r="F804" s="11"/>
      <c r="G804" s="11"/>
      <c r="H804" s="11"/>
      <c r="I804" s="11"/>
      <c r="J804" s="11"/>
      <c r="K804" s="12">
        <f>K807</f>
        <v>1</v>
      </c>
      <c r="L804" s="12">
        <f>L807</f>
        <v>0</v>
      </c>
      <c r="M804" s="12">
        <f>M807</f>
        <v>0</v>
      </c>
    </row>
    <row r="805" spans="1:13" ht="382.5" x14ac:dyDescent="0.25">
      <c r="A805" s="11"/>
      <c r="B805" s="11"/>
      <c r="C805" s="11"/>
      <c r="D805" s="13" t="s">
        <v>632</v>
      </c>
      <c r="E805" s="11"/>
      <c r="F805" s="11"/>
      <c r="G805" s="11"/>
      <c r="H805" s="11"/>
      <c r="I805" s="11"/>
      <c r="J805" s="11"/>
      <c r="K805" s="11"/>
      <c r="L805" s="11"/>
      <c r="M805" s="11"/>
    </row>
    <row r="806" spans="1:13" x14ac:dyDescent="0.25">
      <c r="A806" s="11"/>
      <c r="B806" s="11"/>
      <c r="C806" s="11"/>
      <c r="D806" s="30"/>
      <c r="E806" s="10" t="s">
        <v>16</v>
      </c>
      <c r="F806" s="14">
        <v>0</v>
      </c>
      <c r="G806" s="15">
        <v>1</v>
      </c>
      <c r="H806" s="15">
        <v>0</v>
      </c>
      <c r="I806" s="15">
        <v>0</v>
      </c>
      <c r="J806" s="12">
        <f>OR(F806&lt;&gt;0,G806&lt;&gt;0,H806&lt;&gt;0,I806&lt;&gt;0)*(F806 + (F806 = 0))*(G806 + (G806 = 0))*(H806 + (H806 = 0))*(I806 + (I806 = 0))</f>
        <v>1</v>
      </c>
      <c r="K806" s="11"/>
      <c r="L806" s="11"/>
      <c r="M806" s="11"/>
    </row>
    <row r="807" spans="1:13" x14ac:dyDescent="0.25">
      <c r="A807" s="11"/>
      <c r="B807" s="11"/>
      <c r="C807" s="11"/>
      <c r="D807" s="30"/>
      <c r="E807" s="11"/>
      <c r="F807" s="11"/>
      <c r="G807" s="11"/>
      <c r="H807" s="11"/>
      <c r="I807" s="11"/>
      <c r="J807" s="16" t="s">
        <v>633</v>
      </c>
      <c r="K807" s="17">
        <f>J806</f>
        <v>1</v>
      </c>
      <c r="L807" s="15">
        <v>0</v>
      </c>
      <c r="M807" s="17">
        <f>ROUND(K807*L807,2)</f>
        <v>0</v>
      </c>
    </row>
    <row r="808" spans="1:13" ht="0.95" customHeight="1" x14ac:dyDescent="0.25">
      <c r="A808" s="18"/>
      <c r="B808" s="18"/>
      <c r="C808" s="18"/>
      <c r="D808" s="31"/>
      <c r="E808" s="18"/>
      <c r="F808" s="18"/>
      <c r="G808" s="18"/>
      <c r="H808" s="18"/>
      <c r="I808" s="18"/>
      <c r="J808" s="18"/>
      <c r="K808" s="18"/>
      <c r="L808" s="18"/>
      <c r="M808" s="18"/>
    </row>
    <row r="809" spans="1:13" ht="33.75" x14ac:dyDescent="0.25">
      <c r="A809" s="9" t="s">
        <v>634</v>
      </c>
      <c r="B809" s="10" t="s">
        <v>19</v>
      </c>
      <c r="C809" s="10" t="s">
        <v>3</v>
      </c>
      <c r="D809" s="13" t="s">
        <v>635</v>
      </c>
      <c r="E809" s="11"/>
      <c r="F809" s="11"/>
      <c r="G809" s="11"/>
      <c r="H809" s="11"/>
      <c r="I809" s="11"/>
      <c r="J809" s="11"/>
      <c r="K809" s="12">
        <f>K812</f>
        <v>37</v>
      </c>
      <c r="L809" s="12">
        <f>L812</f>
        <v>0</v>
      </c>
      <c r="M809" s="12">
        <f>M812</f>
        <v>0</v>
      </c>
    </row>
    <row r="810" spans="1:13" ht="146.25" x14ac:dyDescent="0.25">
      <c r="A810" s="11"/>
      <c r="B810" s="11"/>
      <c r="C810" s="11"/>
      <c r="D810" s="13" t="s">
        <v>636</v>
      </c>
      <c r="E810" s="11"/>
      <c r="F810" s="11"/>
      <c r="G810" s="11"/>
      <c r="H810" s="11"/>
      <c r="I810" s="11"/>
      <c r="J810" s="11"/>
      <c r="K810" s="11"/>
      <c r="L810" s="11"/>
      <c r="M810" s="11"/>
    </row>
    <row r="811" spans="1:13" x14ac:dyDescent="0.25">
      <c r="A811" s="11"/>
      <c r="B811" s="11"/>
      <c r="C811" s="11"/>
      <c r="D811" s="30"/>
      <c r="E811" s="10" t="s">
        <v>16</v>
      </c>
      <c r="F811" s="14">
        <v>37</v>
      </c>
      <c r="G811" s="15">
        <v>0</v>
      </c>
      <c r="H811" s="15">
        <v>0</v>
      </c>
      <c r="I811" s="15">
        <v>0</v>
      </c>
      <c r="J811" s="12">
        <f>OR(F811&lt;&gt;0,G811&lt;&gt;0,H811&lt;&gt;0,I811&lt;&gt;0)*(F811 + (F811 = 0))*(G811 + (G811 = 0))*(H811 + (H811 = 0))*(I811 + (I811 = 0))</f>
        <v>37</v>
      </c>
      <c r="K811" s="11"/>
      <c r="L811" s="11"/>
      <c r="M811" s="11"/>
    </row>
    <row r="812" spans="1:13" x14ac:dyDescent="0.25">
      <c r="A812" s="11"/>
      <c r="B812" s="11"/>
      <c r="C812" s="11"/>
      <c r="D812" s="30"/>
      <c r="E812" s="11"/>
      <c r="F812" s="11"/>
      <c r="G812" s="11"/>
      <c r="H812" s="11"/>
      <c r="I812" s="11"/>
      <c r="J812" s="16" t="s">
        <v>637</v>
      </c>
      <c r="K812" s="17">
        <f>J811*1</f>
        <v>37</v>
      </c>
      <c r="L812" s="15">
        <v>0</v>
      </c>
      <c r="M812" s="17">
        <f>ROUND(K812*L812,2)</f>
        <v>0</v>
      </c>
    </row>
    <row r="813" spans="1:13" ht="0.95" customHeight="1" x14ac:dyDescent="0.25">
      <c r="A813" s="18"/>
      <c r="B813" s="18"/>
      <c r="C813" s="18"/>
      <c r="D813" s="31"/>
      <c r="E813" s="18"/>
      <c r="F813" s="18"/>
      <c r="G813" s="18"/>
      <c r="H813" s="18"/>
      <c r="I813" s="18"/>
      <c r="J813" s="18"/>
      <c r="K813" s="18"/>
      <c r="L813" s="18"/>
      <c r="M813" s="18"/>
    </row>
    <row r="814" spans="1:13" ht="33.75" x14ac:dyDescent="0.25">
      <c r="A814" s="9" t="s">
        <v>638</v>
      </c>
      <c r="B814" s="10" t="s">
        <v>19</v>
      </c>
      <c r="C814" s="10" t="s">
        <v>3</v>
      </c>
      <c r="D814" s="13" t="s">
        <v>639</v>
      </c>
      <c r="E814" s="11"/>
      <c r="F814" s="11"/>
      <c r="G814" s="11"/>
      <c r="H814" s="11"/>
      <c r="I814" s="11"/>
      <c r="J814" s="11"/>
      <c r="K814" s="12">
        <f>K817</f>
        <v>2</v>
      </c>
      <c r="L814" s="12">
        <f>L817</f>
        <v>0</v>
      </c>
      <c r="M814" s="12">
        <f>M817</f>
        <v>0</v>
      </c>
    </row>
    <row r="815" spans="1:13" ht="157.5" x14ac:dyDescent="0.25">
      <c r="A815" s="11"/>
      <c r="B815" s="11"/>
      <c r="C815" s="11"/>
      <c r="D815" s="13" t="s">
        <v>640</v>
      </c>
      <c r="E815" s="11"/>
      <c r="F815" s="11"/>
      <c r="G815" s="11"/>
      <c r="H815" s="11"/>
      <c r="I815" s="11"/>
      <c r="J815" s="11"/>
      <c r="K815" s="11"/>
      <c r="L815" s="11"/>
      <c r="M815" s="11"/>
    </row>
    <row r="816" spans="1:13" x14ac:dyDescent="0.25">
      <c r="A816" s="11"/>
      <c r="B816" s="11"/>
      <c r="C816" s="11"/>
      <c r="D816" s="30"/>
      <c r="E816" s="10" t="s">
        <v>16</v>
      </c>
      <c r="F816" s="14">
        <v>2</v>
      </c>
      <c r="G816" s="15">
        <v>0</v>
      </c>
      <c r="H816" s="15">
        <v>0</v>
      </c>
      <c r="I816" s="15">
        <v>0</v>
      </c>
      <c r="J816" s="12">
        <f>OR(F816&lt;&gt;0,G816&lt;&gt;0,H816&lt;&gt;0,I816&lt;&gt;0)*(F816 + (F816 = 0))*(G816 + (G816 = 0))*(H816 + (H816 = 0))*(I816 + (I816 = 0))</f>
        <v>2</v>
      </c>
      <c r="K816" s="11"/>
      <c r="L816" s="11"/>
      <c r="M816" s="11"/>
    </row>
    <row r="817" spans="1:13" x14ac:dyDescent="0.25">
      <c r="A817" s="11"/>
      <c r="B817" s="11"/>
      <c r="C817" s="11"/>
      <c r="D817" s="30"/>
      <c r="E817" s="11"/>
      <c r="F817" s="11"/>
      <c r="G817" s="11"/>
      <c r="H817" s="11"/>
      <c r="I817" s="11"/>
      <c r="J817" s="16" t="s">
        <v>641</v>
      </c>
      <c r="K817" s="17">
        <f>J816*1</f>
        <v>2</v>
      </c>
      <c r="L817" s="15">
        <v>0</v>
      </c>
      <c r="M817" s="17">
        <f>ROUND(K817*L817,2)</f>
        <v>0</v>
      </c>
    </row>
    <row r="818" spans="1:13" ht="0.95" customHeight="1" x14ac:dyDescent="0.25">
      <c r="A818" s="18"/>
      <c r="B818" s="18"/>
      <c r="C818" s="18"/>
      <c r="D818" s="31"/>
      <c r="E818" s="18"/>
      <c r="F818" s="18"/>
      <c r="G818" s="18"/>
      <c r="H818" s="18"/>
      <c r="I818" s="18"/>
      <c r="J818" s="18"/>
      <c r="K818" s="18"/>
      <c r="L818" s="18"/>
      <c r="M818" s="18"/>
    </row>
    <row r="819" spans="1:13" x14ac:dyDescent="0.25">
      <c r="A819" s="11"/>
      <c r="B819" s="11"/>
      <c r="C819" s="11"/>
      <c r="D819" s="30"/>
      <c r="E819" s="11"/>
      <c r="F819" s="11"/>
      <c r="G819" s="11"/>
      <c r="H819" s="11"/>
      <c r="I819" s="11"/>
      <c r="J819" s="16" t="s">
        <v>642</v>
      </c>
      <c r="K819" s="15">
        <v>1</v>
      </c>
      <c r="L819" s="17">
        <f>M669+M674+M679+M684+M689+M694+M699+M704+M709+M714+M719+M724+M729+M734+M739+M744+M749+M754+M759+M764+M769+M774+M779+M784+M789+M794+M799+M804+M809+M814</f>
        <v>0</v>
      </c>
      <c r="M819" s="17">
        <f>ROUND(K819*L819,2)</f>
        <v>0</v>
      </c>
    </row>
    <row r="820" spans="1:13" ht="0.95" customHeight="1" x14ac:dyDescent="0.25">
      <c r="A820" s="18"/>
      <c r="B820" s="18"/>
      <c r="C820" s="18"/>
      <c r="D820" s="31"/>
      <c r="E820" s="18"/>
      <c r="F820" s="18"/>
      <c r="G820" s="18"/>
      <c r="H820" s="18"/>
      <c r="I820" s="18"/>
      <c r="J820" s="18"/>
      <c r="K820" s="18"/>
      <c r="L820" s="18"/>
      <c r="M820" s="18"/>
    </row>
    <row r="821" spans="1:13" x14ac:dyDescent="0.25">
      <c r="A821" s="20" t="s">
        <v>643</v>
      </c>
      <c r="B821" s="20" t="s">
        <v>15</v>
      </c>
      <c r="C821" s="20" t="s">
        <v>16</v>
      </c>
      <c r="D821" s="32" t="s">
        <v>644</v>
      </c>
      <c r="E821" s="21"/>
      <c r="F821" s="21"/>
      <c r="G821" s="21"/>
      <c r="H821" s="21"/>
      <c r="I821" s="21"/>
      <c r="J821" s="21"/>
      <c r="K821" s="22">
        <f>K897</f>
        <v>1</v>
      </c>
      <c r="L821" s="22">
        <f>L897</f>
        <v>0</v>
      </c>
      <c r="M821" s="22">
        <f>M897</f>
        <v>0</v>
      </c>
    </row>
    <row r="822" spans="1:13" x14ac:dyDescent="0.25">
      <c r="A822" s="9" t="s">
        <v>645</v>
      </c>
      <c r="B822" s="10" t="s">
        <v>19</v>
      </c>
      <c r="C822" s="10" t="s">
        <v>33</v>
      </c>
      <c r="D822" s="13" t="s">
        <v>646</v>
      </c>
      <c r="E822" s="11"/>
      <c r="F822" s="11"/>
      <c r="G822" s="11"/>
      <c r="H822" s="11"/>
      <c r="I822" s="11"/>
      <c r="J822" s="11"/>
      <c r="K822" s="12">
        <f>K826</f>
        <v>28.8</v>
      </c>
      <c r="L822" s="12">
        <f>L826</f>
        <v>0</v>
      </c>
      <c r="M822" s="12">
        <f>M826</f>
        <v>0</v>
      </c>
    </row>
    <row r="823" spans="1:13" ht="303.75" x14ac:dyDescent="0.25">
      <c r="A823" s="11"/>
      <c r="B823" s="11"/>
      <c r="C823" s="11"/>
      <c r="D823" s="13" t="s">
        <v>647</v>
      </c>
      <c r="E823" s="11"/>
      <c r="F823" s="11"/>
      <c r="G823" s="11"/>
      <c r="H823" s="11"/>
      <c r="I823" s="11"/>
      <c r="J823" s="11"/>
      <c r="K823" s="11"/>
      <c r="L823" s="11"/>
      <c r="M823" s="11"/>
    </row>
    <row r="824" spans="1:13" x14ac:dyDescent="0.25">
      <c r="A824" s="11"/>
      <c r="B824" s="11"/>
      <c r="C824" s="11"/>
      <c r="D824" s="30"/>
      <c r="E824" s="10" t="s">
        <v>16</v>
      </c>
      <c r="F824" s="14">
        <v>14</v>
      </c>
      <c r="G824" s="15">
        <v>1.2</v>
      </c>
      <c r="H824" s="15">
        <v>0</v>
      </c>
      <c r="I824" s="15">
        <v>0</v>
      </c>
      <c r="J824" s="12">
        <f>OR(F824&lt;&gt;0,G824&lt;&gt;0,H824&lt;&gt;0,I824&lt;&gt;0)*(F824 + (F824 = 0))*(G824 + (G824 = 0))*(H824 + (H824 = 0))*(I824 + (I824 = 0))</f>
        <v>16.8</v>
      </c>
      <c r="K824" s="11"/>
      <c r="L824" s="11"/>
      <c r="M824" s="11"/>
    </row>
    <row r="825" spans="1:13" x14ac:dyDescent="0.25">
      <c r="A825" s="11"/>
      <c r="B825" s="11"/>
      <c r="C825" s="11"/>
      <c r="D825" s="30"/>
      <c r="E825" s="10" t="s">
        <v>16</v>
      </c>
      <c r="F825" s="14">
        <v>10</v>
      </c>
      <c r="G825" s="15">
        <v>1.2</v>
      </c>
      <c r="H825" s="15">
        <v>0</v>
      </c>
      <c r="I825" s="15">
        <v>0</v>
      </c>
      <c r="J825" s="12">
        <f>OR(F825&lt;&gt;0,G825&lt;&gt;0,H825&lt;&gt;0,I825&lt;&gt;0)*(F825 + (F825 = 0))*(G825 + (G825 = 0))*(H825 + (H825 = 0))*(I825 + (I825 = 0))</f>
        <v>12</v>
      </c>
      <c r="K825" s="11"/>
      <c r="L825" s="11"/>
      <c r="M825" s="11"/>
    </row>
    <row r="826" spans="1:13" x14ac:dyDescent="0.25">
      <c r="A826" s="11"/>
      <c r="B826" s="11"/>
      <c r="C826" s="11"/>
      <c r="D826" s="30"/>
      <c r="E826" s="11"/>
      <c r="F826" s="11"/>
      <c r="G826" s="11"/>
      <c r="H826" s="11"/>
      <c r="I826" s="11"/>
      <c r="J826" s="16" t="s">
        <v>648</v>
      </c>
      <c r="K826" s="17">
        <f>SUM(J824:J825)</f>
        <v>28.8</v>
      </c>
      <c r="L826" s="15">
        <v>0</v>
      </c>
      <c r="M826" s="17">
        <f>ROUND(K826*L826,2)</f>
        <v>0</v>
      </c>
    </row>
    <row r="827" spans="1:13" ht="0.95" customHeight="1" x14ac:dyDescent="0.25">
      <c r="A827" s="18"/>
      <c r="B827" s="18"/>
      <c r="C827" s="18"/>
      <c r="D827" s="31"/>
      <c r="E827" s="18"/>
      <c r="F827" s="18"/>
      <c r="G827" s="18"/>
      <c r="H827" s="18"/>
      <c r="I827" s="18"/>
      <c r="J827" s="18"/>
      <c r="K827" s="18"/>
      <c r="L827" s="18"/>
      <c r="M827" s="18"/>
    </row>
    <row r="828" spans="1:13" x14ac:dyDescent="0.25">
      <c r="A828" s="9" t="s">
        <v>649</v>
      </c>
      <c r="B828" s="10" t="s">
        <v>19</v>
      </c>
      <c r="C828" s="10" t="s">
        <v>33</v>
      </c>
      <c r="D828" s="13" t="s">
        <v>650</v>
      </c>
      <c r="E828" s="11"/>
      <c r="F828" s="11"/>
      <c r="G828" s="11"/>
      <c r="H828" s="11"/>
      <c r="I828" s="11"/>
      <c r="J828" s="11"/>
      <c r="K828" s="12">
        <f>K834</f>
        <v>366</v>
      </c>
      <c r="L828" s="12">
        <f>L834</f>
        <v>0</v>
      </c>
      <c r="M828" s="12">
        <f>M834</f>
        <v>0</v>
      </c>
    </row>
    <row r="829" spans="1:13" ht="236.25" x14ac:dyDescent="0.25">
      <c r="A829" s="11"/>
      <c r="B829" s="11"/>
      <c r="C829" s="11"/>
      <c r="D829" s="13" t="s">
        <v>651</v>
      </c>
      <c r="E829" s="11"/>
      <c r="F829" s="11"/>
      <c r="G829" s="11"/>
      <c r="H829" s="11"/>
      <c r="I829" s="11"/>
      <c r="J829" s="11"/>
      <c r="K829" s="11"/>
      <c r="L829" s="11"/>
      <c r="M829" s="11"/>
    </row>
    <row r="830" spans="1:13" x14ac:dyDescent="0.25">
      <c r="A830" s="11"/>
      <c r="B830" s="11"/>
      <c r="C830" s="11"/>
      <c r="D830" s="30"/>
      <c r="E830" s="10" t="s">
        <v>16</v>
      </c>
      <c r="F830" s="14">
        <v>103</v>
      </c>
      <c r="G830" s="15">
        <v>1.2</v>
      </c>
      <c r="H830" s="15">
        <v>0</v>
      </c>
      <c r="I830" s="15">
        <v>0</v>
      </c>
      <c r="J830" s="12">
        <f>OR(F830&lt;&gt;0,G830&lt;&gt;0,H830&lt;&gt;0,I830&lt;&gt;0)*(F830 + (F830 = 0))*(G830 + (G830 = 0))*(H830 + (H830 = 0))*(I830 + (I830 = 0))</f>
        <v>123.6</v>
      </c>
      <c r="K830" s="11"/>
      <c r="L830" s="11"/>
      <c r="M830" s="11"/>
    </row>
    <row r="831" spans="1:13" x14ac:dyDescent="0.25">
      <c r="A831" s="11"/>
      <c r="B831" s="11"/>
      <c r="C831" s="11"/>
      <c r="D831" s="30"/>
      <c r="E831" s="10" t="s">
        <v>16</v>
      </c>
      <c r="F831" s="14">
        <v>73</v>
      </c>
      <c r="G831" s="15">
        <v>1.2</v>
      </c>
      <c r="H831" s="15">
        <v>0</v>
      </c>
      <c r="I831" s="15">
        <v>0</v>
      </c>
      <c r="J831" s="12">
        <f>OR(F831&lt;&gt;0,G831&lt;&gt;0,H831&lt;&gt;0,I831&lt;&gt;0)*(F831 + (F831 = 0))*(G831 + (G831 = 0))*(H831 + (H831 = 0))*(I831 + (I831 = 0))</f>
        <v>87.6</v>
      </c>
      <c r="K831" s="11"/>
      <c r="L831" s="11"/>
      <c r="M831" s="11"/>
    </row>
    <row r="832" spans="1:13" x14ac:dyDescent="0.25">
      <c r="A832" s="11"/>
      <c r="B832" s="11"/>
      <c r="C832" s="11"/>
      <c r="D832" s="30"/>
      <c r="E832" s="10" t="s">
        <v>16</v>
      </c>
      <c r="F832" s="14">
        <v>120</v>
      </c>
      <c r="G832" s="15">
        <v>1.2</v>
      </c>
      <c r="H832" s="15">
        <v>0</v>
      </c>
      <c r="I832" s="15">
        <v>0</v>
      </c>
      <c r="J832" s="12">
        <f>OR(F832&lt;&gt;0,G832&lt;&gt;0,H832&lt;&gt;0,I832&lt;&gt;0)*(F832 + (F832 = 0))*(G832 + (G832 = 0))*(H832 + (H832 = 0))*(I832 + (I832 = 0))</f>
        <v>144</v>
      </c>
      <c r="K832" s="11"/>
      <c r="L832" s="11"/>
      <c r="M832" s="11"/>
    </row>
    <row r="833" spans="1:13" x14ac:dyDescent="0.25">
      <c r="A833" s="11"/>
      <c r="B833" s="11"/>
      <c r="C833" s="11"/>
      <c r="D833" s="30"/>
      <c r="E833" s="10" t="s">
        <v>16</v>
      </c>
      <c r="F833" s="14">
        <v>9</v>
      </c>
      <c r="G833" s="15">
        <v>1.2</v>
      </c>
      <c r="H833" s="15">
        <v>0</v>
      </c>
      <c r="I833" s="15">
        <v>0</v>
      </c>
      <c r="J833" s="12">
        <f>OR(F833&lt;&gt;0,G833&lt;&gt;0,H833&lt;&gt;0,I833&lt;&gt;0)*(F833 + (F833 = 0))*(G833 + (G833 = 0))*(H833 + (H833 = 0))*(I833 + (I833 = 0))</f>
        <v>10.8</v>
      </c>
      <c r="K833" s="11"/>
      <c r="L833" s="11"/>
      <c r="M833" s="11"/>
    </row>
    <row r="834" spans="1:13" x14ac:dyDescent="0.25">
      <c r="A834" s="11"/>
      <c r="B834" s="11"/>
      <c r="C834" s="11"/>
      <c r="D834" s="30"/>
      <c r="E834" s="11"/>
      <c r="F834" s="11"/>
      <c r="G834" s="11"/>
      <c r="H834" s="11"/>
      <c r="I834" s="11"/>
      <c r="J834" s="16" t="s">
        <v>652</v>
      </c>
      <c r="K834" s="17">
        <f>SUM(J830:J833)</f>
        <v>366</v>
      </c>
      <c r="L834" s="15">
        <v>0</v>
      </c>
      <c r="M834" s="17">
        <f>ROUND(K834*L834,2)</f>
        <v>0</v>
      </c>
    </row>
    <row r="835" spans="1:13" ht="0.95" customHeight="1" x14ac:dyDescent="0.25">
      <c r="A835" s="18"/>
      <c r="B835" s="18"/>
      <c r="C835" s="18"/>
      <c r="D835" s="31"/>
      <c r="E835" s="18"/>
      <c r="F835" s="18"/>
      <c r="G835" s="18"/>
      <c r="H835" s="18"/>
      <c r="I835" s="18"/>
      <c r="J835" s="18"/>
      <c r="K835" s="18"/>
      <c r="L835" s="18"/>
      <c r="M835" s="18"/>
    </row>
    <row r="836" spans="1:13" x14ac:dyDescent="0.25">
      <c r="A836" s="9" t="s">
        <v>653</v>
      </c>
      <c r="B836" s="10" t="s">
        <v>19</v>
      </c>
      <c r="C836" s="10" t="s">
        <v>33</v>
      </c>
      <c r="D836" s="13" t="s">
        <v>654</v>
      </c>
      <c r="E836" s="11"/>
      <c r="F836" s="11"/>
      <c r="G836" s="11"/>
      <c r="H836" s="11"/>
      <c r="I836" s="11"/>
      <c r="J836" s="11"/>
      <c r="K836" s="12">
        <f>K839</f>
        <v>12</v>
      </c>
      <c r="L836" s="12">
        <f>L839</f>
        <v>0</v>
      </c>
      <c r="M836" s="12">
        <f>M839</f>
        <v>0</v>
      </c>
    </row>
    <row r="837" spans="1:13" ht="236.25" x14ac:dyDescent="0.25">
      <c r="A837" s="11"/>
      <c r="B837" s="11"/>
      <c r="C837" s="11"/>
      <c r="D837" s="13" t="s">
        <v>655</v>
      </c>
      <c r="E837" s="11"/>
      <c r="F837" s="11"/>
      <c r="G837" s="11"/>
      <c r="H837" s="11"/>
      <c r="I837" s="11"/>
      <c r="J837" s="11"/>
      <c r="K837" s="11"/>
      <c r="L837" s="11"/>
      <c r="M837" s="11"/>
    </row>
    <row r="838" spans="1:13" x14ac:dyDescent="0.25">
      <c r="A838" s="11"/>
      <c r="B838" s="11"/>
      <c r="C838" s="11"/>
      <c r="D838" s="30"/>
      <c r="E838" s="10" t="s">
        <v>16</v>
      </c>
      <c r="F838" s="14">
        <v>10</v>
      </c>
      <c r="G838" s="15">
        <v>1.2</v>
      </c>
      <c r="H838" s="15">
        <v>0</v>
      </c>
      <c r="I838" s="15">
        <v>0</v>
      </c>
      <c r="J838" s="12">
        <f>OR(F838&lt;&gt;0,G838&lt;&gt;0,H838&lt;&gt;0,I838&lt;&gt;0)*(F838 + (F838 = 0))*(G838 + (G838 = 0))*(H838 + (H838 = 0))*(I838 + (I838 = 0))</f>
        <v>12</v>
      </c>
      <c r="K838" s="11"/>
      <c r="L838" s="11"/>
      <c r="M838" s="11"/>
    </row>
    <row r="839" spans="1:13" x14ac:dyDescent="0.25">
      <c r="A839" s="11"/>
      <c r="B839" s="11"/>
      <c r="C839" s="11"/>
      <c r="D839" s="30"/>
      <c r="E839" s="11"/>
      <c r="F839" s="11"/>
      <c r="G839" s="11"/>
      <c r="H839" s="11"/>
      <c r="I839" s="11"/>
      <c r="J839" s="16" t="s">
        <v>656</v>
      </c>
      <c r="K839" s="17">
        <f>J838</f>
        <v>12</v>
      </c>
      <c r="L839" s="15">
        <v>0</v>
      </c>
      <c r="M839" s="17">
        <f>ROUND(K839*L839,2)</f>
        <v>0</v>
      </c>
    </row>
    <row r="840" spans="1:13" ht="0.95" customHeight="1" x14ac:dyDescent="0.25">
      <c r="A840" s="18"/>
      <c r="B840" s="18"/>
      <c r="C840" s="18"/>
      <c r="D840" s="31"/>
      <c r="E840" s="18"/>
      <c r="F840" s="18"/>
      <c r="G840" s="18"/>
      <c r="H840" s="18"/>
      <c r="I840" s="18"/>
      <c r="J840" s="18"/>
      <c r="K840" s="18"/>
      <c r="L840" s="18"/>
      <c r="M840" s="18"/>
    </row>
    <row r="841" spans="1:13" x14ac:dyDescent="0.25">
      <c r="A841" s="9" t="s">
        <v>657</v>
      </c>
      <c r="B841" s="10" t="s">
        <v>19</v>
      </c>
      <c r="C841" s="10" t="s">
        <v>33</v>
      </c>
      <c r="D841" s="13" t="s">
        <v>658</v>
      </c>
      <c r="E841" s="11"/>
      <c r="F841" s="11"/>
      <c r="G841" s="11"/>
      <c r="H841" s="11"/>
      <c r="I841" s="11"/>
      <c r="J841" s="11"/>
      <c r="K841" s="12">
        <f>K846</f>
        <v>43.2</v>
      </c>
      <c r="L841" s="12">
        <f>L846</f>
        <v>0</v>
      </c>
      <c r="M841" s="12">
        <f>M846</f>
        <v>0</v>
      </c>
    </row>
    <row r="842" spans="1:13" ht="236.25" x14ac:dyDescent="0.25">
      <c r="A842" s="11"/>
      <c r="B842" s="11"/>
      <c r="C842" s="11"/>
      <c r="D842" s="13" t="s">
        <v>651</v>
      </c>
      <c r="E842" s="11"/>
      <c r="F842" s="11"/>
      <c r="G842" s="11"/>
      <c r="H842" s="11"/>
      <c r="I842" s="11"/>
      <c r="J842" s="11"/>
      <c r="K842" s="11"/>
      <c r="L842" s="11"/>
      <c r="M842" s="11"/>
    </row>
    <row r="843" spans="1:13" x14ac:dyDescent="0.25">
      <c r="A843" s="11"/>
      <c r="B843" s="11"/>
      <c r="C843" s="11"/>
      <c r="D843" s="30"/>
      <c r="E843" s="10" t="s">
        <v>16</v>
      </c>
      <c r="F843" s="14">
        <v>20</v>
      </c>
      <c r="G843" s="15">
        <v>1.2</v>
      </c>
      <c r="H843" s="15">
        <v>0</v>
      </c>
      <c r="I843" s="15">
        <v>0</v>
      </c>
      <c r="J843" s="12">
        <f>OR(F843&lt;&gt;0,G843&lt;&gt;0,H843&lt;&gt;0,I843&lt;&gt;0)*(F843 + (F843 = 0))*(G843 + (G843 = 0))*(H843 + (H843 = 0))*(I843 + (I843 = 0))</f>
        <v>24</v>
      </c>
      <c r="K843" s="11"/>
      <c r="L843" s="11"/>
      <c r="M843" s="11"/>
    </row>
    <row r="844" spans="1:13" x14ac:dyDescent="0.25">
      <c r="A844" s="11"/>
      <c r="B844" s="11"/>
      <c r="C844" s="11"/>
      <c r="D844" s="30"/>
      <c r="E844" s="10" t="s">
        <v>16</v>
      </c>
      <c r="F844" s="14">
        <v>2</v>
      </c>
      <c r="G844" s="15">
        <v>1.2</v>
      </c>
      <c r="H844" s="15">
        <v>0</v>
      </c>
      <c r="I844" s="15">
        <v>0</v>
      </c>
      <c r="J844" s="12">
        <f>OR(F844&lt;&gt;0,G844&lt;&gt;0,H844&lt;&gt;0,I844&lt;&gt;0)*(F844 + (F844 = 0))*(G844 + (G844 = 0))*(H844 + (H844 = 0))*(I844 + (I844 = 0))</f>
        <v>2.4</v>
      </c>
      <c r="K844" s="11"/>
      <c r="L844" s="11"/>
      <c r="M844" s="11"/>
    </row>
    <row r="845" spans="1:13" x14ac:dyDescent="0.25">
      <c r="A845" s="11"/>
      <c r="B845" s="11"/>
      <c r="C845" s="11"/>
      <c r="D845" s="30"/>
      <c r="E845" s="10" t="s">
        <v>16</v>
      </c>
      <c r="F845" s="14">
        <v>14</v>
      </c>
      <c r="G845" s="15">
        <v>1.2</v>
      </c>
      <c r="H845" s="15">
        <v>0</v>
      </c>
      <c r="I845" s="15">
        <v>0</v>
      </c>
      <c r="J845" s="12">
        <f>OR(F845&lt;&gt;0,G845&lt;&gt;0,H845&lt;&gt;0,I845&lt;&gt;0)*(F845 + (F845 = 0))*(G845 + (G845 = 0))*(H845 + (H845 = 0))*(I845 + (I845 = 0))</f>
        <v>16.8</v>
      </c>
      <c r="K845" s="11"/>
      <c r="L845" s="11"/>
      <c r="M845" s="11"/>
    </row>
    <row r="846" spans="1:13" x14ac:dyDescent="0.25">
      <c r="A846" s="11"/>
      <c r="B846" s="11"/>
      <c r="C846" s="11"/>
      <c r="D846" s="30"/>
      <c r="E846" s="11"/>
      <c r="F846" s="11"/>
      <c r="G846" s="11"/>
      <c r="H846" s="11"/>
      <c r="I846" s="11"/>
      <c r="J846" s="16" t="s">
        <v>659</v>
      </c>
      <c r="K846" s="17">
        <f>SUM(J843:J845)</f>
        <v>43.2</v>
      </c>
      <c r="L846" s="15">
        <v>0</v>
      </c>
      <c r="M846" s="17">
        <f>ROUND(K846*L846,2)</f>
        <v>0</v>
      </c>
    </row>
    <row r="847" spans="1:13" ht="0.95" customHeight="1" x14ac:dyDescent="0.25">
      <c r="A847" s="18"/>
      <c r="B847" s="18"/>
      <c r="C847" s="18"/>
      <c r="D847" s="31"/>
      <c r="E847" s="18"/>
      <c r="F847" s="18"/>
      <c r="G847" s="18"/>
      <c r="H847" s="18"/>
      <c r="I847" s="18"/>
      <c r="J847" s="18"/>
      <c r="K847" s="18"/>
      <c r="L847" s="18"/>
      <c r="M847" s="18"/>
    </row>
    <row r="848" spans="1:13" x14ac:dyDescent="0.25">
      <c r="A848" s="9" t="s">
        <v>660</v>
      </c>
      <c r="B848" s="10" t="s">
        <v>19</v>
      </c>
      <c r="C848" s="10" t="s">
        <v>33</v>
      </c>
      <c r="D848" s="13" t="s">
        <v>661</v>
      </c>
      <c r="E848" s="11"/>
      <c r="F848" s="11"/>
      <c r="G848" s="11"/>
      <c r="H848" s="11"/>
      <c r="I848" s="11"/>
      <c r="J848" s="11"/>
      <c r="K848" s="12">
        <f>K851</f>
        <v>9.6</v>
      </c>
      <c r="L848" s="12">
        <f>L851</f>
        <v>0</v>
      </c>
      <c r="M848" s="12">
        <f>M851</f>
        <v>0</v>
      </c>
    </row>
    <row r="849" spans="1:13" ht="303.75" x14ac:dyDescent="0.25">
      <c r="A849" s="11"/>
      <c r="B849" s="11"/>
      <c r="C849" s="11"/>
      <c r="D849" s="13" t="s">
        <v>662</v>
      </c>
      <c r="E849" s="11"/>
      <c r="F849" s="11"/>
      <c r="G849" s="11"/>
      <c r="H849" s="11"/>
      <c r="I849" s="11"/>
      <c r="J849" s="11"/>
      <c r="K849" s="11"/>
      <c r="L849" s="11"/>
      <c r="M849" s="11"/>
    </row>
    <row r="850" spans="1:13" x14ac:dyDescent="0.25">
      <c r="A850" s="11"/>
      <c r="B850" s="11"/>
      <c r="C850" s="11"/>
      <c r="D850" s="30"/>
      <c r="E850" s="10" t="s">
        <v>663</v>
      </c>
      <c r="F850" s="14">
        <v>8</v>
      </c>
      <c r="G850" s="15">
        <v>1.2</v>
      </c>
      <c r="H850" s="15">
        <v>0</v>
      </c>
      <c r="I850" s="15">
        <v>0</v>
      </c>
      <c r="J850" s="12">
        <f>OR(F850&lt;&gt;0,G850&lt;&gt;0,H850&lt;&gt;0,I850&lt;&gt;0)*(F850 + (F850 = 0))*(G850 + (G850 = 0))*(H850 + (H850 = 0))*(I850 + (I850 = 0))</f>
        <v>9.6</v>
      </c>
      <c r="K850" s="11"/>
      <c r="L850" s="11"/>
      <c r="M850" s="11"/>
    </row>
    <row r="851" spans="1:13" x14ac:dyDescent="0.25">
      <c r="A851" s="11"/>
      <c r="B851" s="11"/>
      <c r="C851" s="11"/>
      <c r="D851" s="30"/>
      <c r="E851" s="11"/>
      <c r="F851" s="11"/>
      <c r="G851" s="11"/>
      <c r="H851" s="11"/>
      <c r="I851" s="11"/>
      <c r="J851" s="16" t="s">
        <v>664</v>
      </c>
      <c r="K851" s="17">
        <f>J850</f>
        <v>9.6</v>
      </c>
      <c r="L851" s="15">
        <v>0</v>
      </c>
      <c r="M851" s="17">
        <f>ROUND(K851*L851,2)</f>
        <v>0</v>
      </c>
    </row>
    <row r="852" spans="1:13" ht="0.95" customHeight="1" x14ac:dyDescent="0.25">
      <c r="A852" s="18"/>
      <c r="B852" s="18"/>
      <c r="C852" s="18"/>
      <c r="D852" s="31"/>
      <c r="E852" s="18"/>
      <c r="F852" s="18"/>
      <c r="G852" s="18"/>
      <c r="H852" s="18"/>
      <c r="I852" s="18"/>
      <c r="J852" s="18"/>
      <c r="K852" s="18"/>
      <c r="L852" s="18"/>
      <c r="M852" s="18"/>
    </row>
    <row r="853" spans="1:13" x14ac:dyDescent="0.25">
      <c r="A853" s="9" t="s">
        <v>665</v>
      </c>
      <c r="B853" s="10" t="s">
        <v>19</v>
      </c>
      <c r="C853" s="10" t="s">
        <v>33</v>
      </c>
      <c r="D853" s="13" t="s">
        <v>666</v>
      </c>
      <c r="E853" s="11"/>
      <c r="F853" s="11"/>
      <c r="G853" s="11"/>
      <c r="H853" s="11"/>
      <c r="I853" s="11"/>
      <c r="J853" s="11"/>
      <c r="K853" s="12">
        <f>K856</f>
        <v>30</v>
      </c>
      <c r="L853" s="12">
        <f>L856</f>
        <v>0</v>
      </c>
      <c r="M853" s="12">
        <f>M856</f>
        <v>0</v>
      </c>
    </row>
    <row r="854" spans="1:13" ht="303.75" x14ac:dyDescent="0.25">
      <c r="A854" s="11"/>
      <c r="B854" s="11"/>
      <c r="C854" s="11"/>
      <c r="D854" s="13" t="s">
        <v>662</v>
      </c>
      <c r="E854" s="11"/>
      <c r="F854" s="11"/>
      <c r="G854" s="11"/>
      <c r="H854" s="11"/>
      <c r="I854" s="11"/>
      <c r="J854" s="11"/>
      <c r="K854" s="11"/>
      <c r="L854" s="11"/>
      <c r="M854" s="11"/>
    </row>
    <row r="855" spans="1:13" x14ac:dyDescent="0.25">
      <c r="A855" s="11"/>
      <c r="B855" s="11"/>
      <c r="C855" s="11"/>
      <c r="D855" s="30"/>
      <c r="E855" s="10" t="s">
        <v>502</v>
      </c>
      <c r="F855" s="14">
        <v>25</v>
      </c>
      <c r="G855" s="15">
        <v>1.2</v>
      </c>
      <c r="H855" s="15">
        <v>0</v>
      </c>
      <c r="I855" s="15">
        <v>0</v>
      </c>
      <c r="J855" s="12">
        <f>OR(F855&lt;&gt;0,G855&lt;&gt;0,H855&lt;&gt;0,I855&lt;&gt;0)*(F855 + (F855 = 0))*(G855 + (G855 = 0))*(H855 + (H855 = 0))*(I855 + (I855 = 0))</f>
        <v>30</v>
      </c>
      <c r="K855" s="11"/>
      <c r="L855" s="11"/>
      <c r="M855" s="11"/>
    </row>
    <row r="856" spans="1:13" x14ac:dyDescent="0.25">
      <c r="A856" s="11"/>
      <c r="B856" s="11"/>
      <c r="C856" s="11"/>
      <c r="D856" s="30"/>
      <c r="E856" s="11"/>
      <c r="F856" s="11"/>
      <c r="G856" s="11"/>
      <c r="H856" s="11"/>
      <c r="I856" s="11"/>
      <c r="J856" s="16" t="s">
        <v>667</v>
      </c>
      <c r="K856" s="17">
        <f>J855</f>
        <v>30</v>
      </c>
      <c r="L856" s="15">
        <v>0</v>
      </c>
      <c r="M856" s="17">
        <f>ROUND(K856*L856,2)</f>
        <v>0</v>
      </c>
    </row>
    <row r="857" spans="1:13" ht="0.95" customHeight="1" x14ac:dyDescent="0.25">
      <c r="A857" s="18"/>
      <c r="B857" s="18"/>
      <c r="C857" s="18"/>
      <c r="D857" s="31"/>
      <c r="E857" s="18"/>
      <c r="F857" s="18"/>
      <c r="G857" s="18"/>
      <c r="H857" s="18"/>
      <c r="I857" s="18"/>
      <c r="J857" s="18"/>
      <c r="K857" s="18"/>
      <c r="L857" s="18"/>
      <c r="M857" s="18"/>
    </row>
    <row r="858" spans="1:13" x14ac:dyDescent="0.25">
      <c r="A858" s="9" t="s">
        <v>668</v>
      </c>
      <c r="B858" s="10" t="s">
        <v>19</v>
      </c>
      <c r="C858" s="10" t="s">
        <v>33</v>
      </c>
      <c r="D858" s="13" t="s">
        <v>669</v>
      </c>
      <c r="E858" s="11"/>
      <c r="F858" s="11"/>
      <c r="G858" s="11"/>
      <c r="H858" s="11"/>
      <c r="I858" s="11"/>
      <c r="J858" s="11"/>
      <c r="K858" s="12">
        <f>K862</f>
        <v>14.4</v>
      </c>
      <c r="L858" s="12">
        <f>L862</f>
        <v>0</v>
      </c>
      <c r="M858" s="12">
        <f>M862</f>
        <v>0</v>
      </c>
    </row>
    <row r="859" spans="1:13" ht="303.75" x14ac:dyDescent="0.25">
      <c r="A859" s="11"/>
      <c r="B859" s="11"/>
      <c r="C859" s="11"/>
      <c r="D859" s="13" t="s">
        <v>670</v>
      </c>
      <c r="E859" s="11"/>
      <c r="F859" s="11"/>
      <c r="G859" s="11"/>
      <c r="H859" s="11"/>
      <c r="I859" s="11"/>
      <c r="J859" s="11"/>
      <c r="K859" s="11"/>
      <c r="L859" s="11"/>
      <c r="M859" s="11"/>
    </row>
    <row r="860" spans="1:13" x14ac:dyDescent="0.25">
      <c r="A860" s="11"/>
      <c r="B860" s="11"/>
      <c r="C860" s="11"/>
      <c r="D860" s="30"/>
      <c r="E860" s="10" t="s">
        <v>502</v>
      </c>
      <c r="F860" s="14">
        <v>4</v>
      </c>
      <c r="G860" s="15">
        <v>1.2</v>
      </c>
      <c r="H860" s="15">
        <v>0</v>
      </c>
      <c r="I860" s="15">
        <v>0</v>
      </c>
      <c r="J860" s="12">
        <f>OR(F860&lt;&gt;0,G860&lt;&gt;0,H860&lt;&gt;0,I860&lt;&gt;0)*(F860 + (F860 = 0))*(G860 + (G860 = 0))*(H860 + (H860 = 0))*(I860 + (I860 = 0))</f>
        <v>4.8</v>
      </c>
      <c r="K860" s="11"/>
      <c r="L860" s="11"/>
      <c r="M860" s="11"/>
    </row>
    <row r="861" spans="1:13" x14ac:dyDescent="0.25">
      <c r="A861" s="11"/>
      <c r="B861" s="11"/>
      <c r="C861" s="11"/>
      <c r="D861" s="30"/>
      <c r="E861" s="10" t="s">
        <v>671</v>
      </c>
      <c r="F861" s="14">
        <v>8</v>
      </c>
      <c r="G861" s="15">
        <v>1.2</v>
      </c>
      <c r="H861" s="15">
        <v>0</v>
      </c>
      <c r="I861" s="15">
        <v>0</v>
      </c>
      <c r="J861" s="12">
        <f>OR(F861&lt;&gt;0,G861&lt;&gt;0,H861&lt;&gt;0,I861&lt;&gt;0)*(F861 + (F861 = 0))*(G861 + (G861 = 0))*(H861 + (H861 = 0))*(I861 + (I861 = 0))</f>
        <v>9.6</v>
      </c>
      <c r="K861" s="11"/>
      <c r="L861" s="11"/>
      <c r="M861" s="11"/>
    </row>
    <row r="862" spans="1:13" x14ac:dyDescent="0.25">
      <c r="A862" s="11"/>
      <c r="B862" s="11"/>
      <c r="C862" s="11"/>
      <c r="D862" s="30"/>
      <c r="E862" s="11"/>
      <c r="F862" s="11"/>
      <c r="G862" s="11"/>
      <c r="H862" s="11"/>
      <c r="I862" s="11"/>
      <c r="J862" s="16" t="s">
        <v>672</v>
      </c>
      <c r="K862" s="17">
        <f>SUM(J860:J861)</f>
        <v>14.4</v>
      </c>
      <c r="L862" s="15">
        <v>0</v>
      </c>
      <c r="M862" s="17">
        <f>ROUND(K862*L862,2)</f>
        <v>0</v>
      </c>
    </row>
    <row r="863" spans="1:13" ht="0.95" customHeight="1" x14ac:dyDescent="0.25">
      <c r="A863" s="18"/>
      <c r="B863" s="18"/>
      <c r="C863" s="18"/>
      <c r="D863" s="31"/>
      <c r="E863" s="18"/>
      <c r="F863" s="18"/>
      <c r="G863" s="18"/>
      <c r="H863" s="18"/>
      <c r="I863" s="18"/>
      <c r="J863" s="18"/>
      <c r="K863" s="18"/>
      <c r="L863" s="18"/>
      <c r="M863" s="18"/>
    </row>
    <row r="864" spans="1:13" x14ac:dyDescent="0.25">
      <c r="A864" s="9" t="s">
        <v>673</v>
      </c>
      <c r="B864" s="10" t="s">
        <v>19</v>
      </c>
      <c r="C864" s="10" t="s">
        <v>33</v>
      </c>
      <c r="D864" s="13" t="s">
        <v>674</v>
      </c>
      <c r="E864" s="11"/>
      <c r="F864" s="11"/>
      <c r="G864" s="11"/>
      <c r="H864" s="11"/>
      <c r="I864" s="11"/>
      <c r="J864" s="11"/>
      <c r="K864" s="12">
        <f>K867</f>
        <v>12</v>
      </c>
      <c r="L864" s="12">
        <f>L867</f>
        <v>0</v>
      </c>
      <c r="M864" s="12">
        <f>M867</f>
        <v>0</v>
      </c>
    </row>
    <row r="865" spans="1:13" ht="303.75" x14ac:dyDescent="0.25">
      <c r="A865" s="11"/>
      <c r="B865" s="11"/>
      <c r="C865" s="11"/>
      <c r="D865" s="13" t="s">
        <v>670</v>
      </c>
      <c r="E865" s="11"/>
      <c r="F865" s="11"/>
      <c r="G865" s="11"/>
      <c r="H865" s="11"/>
      <c r="I865" s="11"/>
      <c r="J865" s="11"/>
      <c r="K865" s="11"/>
      <c r="L865" s="11"/>
      <c r="M865" s="11"/>
    </row>
    <row r="866" spans="1:13" x14ac:dyDescent="0.25">
      <c r="A866" s="11"/>
      <c r="B866" s="11"/>
      <c r="C866" s="11"/>
      <c r="D866" s="30"/>
      <c r="E866" s="10" t="s">
        <v>675</v>
      </c>
      <c r="F866" s="14">
        <v>10</v>
      </c>
      <c r="G866" s="15">
        <v>1.2</v>
      </c>
      <c r="H866" s="15">
        <v>0</v>
      </c>
      <c r="I866" s="15">
        <v>0</v>
      </c>
      <c r="J866" s="12">
        <f>OR(F866&lt;&gt;0,G866&lt;&gt;0,H866&lt;&gt;0,I866&lt;&gt;0)*(F866 + (F866 = 0))*(G866 + (G866 = 0))*(H866 + (H866 = 0))*(I866 + (I866 = 0))</f>
        <v>12</v>
      </c>
      <c r="K866" s="11"/>
      <c r="L866" s="11"/>
      <c r="M866" s="11"/>
    </row>
    <row r="867" spans="1:13" x14ac:dyDescent="0.25">
      <c r="A867" s="11"/>
      <c r="B867" s="11"/>
      <c r="C867" s="11"/>
      <c r="D867" s="30"/>
      <c r="E867" s="11"/>
      <c r="F867" s="11"/>
      <c r="G867" s="11"/>
      <c r="H867" s="11"/>
      <c r="I867" s="11"/>
      <c r="J867" s="16" t="s">
        <v>676</v>
      </c>
      <c r="K867" s="17">
        <f>J866</f>
        <v>12</v>
      </c>
      <c r="L867" s="15">
        <v>0</v>
      </c>
      <c r="M867" s="17">
        <f>ROUND(K867*L867,2)</f>
        <v>0</v>
      </c>
    </row>
    <row r="868" spans="1:13" ht="0.95" customHeight="1" x14ac:dyDescent="0.25">
      <c r="A868" s="18"/>
      <c r="B868" s="18"/>
      <c r="C868" s="18"/>
      <c r="D868" s="31"/>
      <c r="E868" s="18"/>
      <c r="F868" s="18"/>
      <c r="G868" s="18"/>
      <c r="H868" s="18"/>
      <c r="I868" s="18"/>
      <c r="J868" s="18"/>
      <c r="K868" s="18"/>
      <c r="L868" s="18"/>
      <c r="M868" s="18"/>
    </row>
    <row r="869" spans="1:13" x14ac:dyDescent="0.25">
      <c r="A869" s="9" t="s">
        <v>677</v>
      </c>
      <c r="B869" s="10" t="s">
        <v>19</v>
      </c>
      <c r="C869" s="10" t="s">
        <v>33</v>
      </c>
      <c r="D869" s="13" t="s">
        <v>678</v>
      </c>
      <c r="E869" s="11"/>
      <c r="F869" s="11"/>
      <c r="G869" s="11"/>
      <c r="H869" s="11"/>
      <c r="I869" s="11"/>
      <c r="J869" s="11"/>
      <c r="K869" s="12">
        <f>K873</f>
        <v>7.2</v>
      </c>
      <c r="L869" s="12">
        <f>L873</f>
        <v>0</v>
      </c>
      <c r="M869" s="12">
        <f>M873</f>
        <v>0</v>
      </c>
    </row>
    <row r="870" spans="1:13" ht="303.75" x14ac:dyDescent="0.25">
      <c r="A870" s="11"/>
      <c r="B870" s="11"/>
      <c r="C870" s="11"/>
      <c r="D870" s="13" t="s">
        <v>679</v>
      </c>
      <c r="E870" s="11"/>
      <c r="F870" s="11"/>
      <c r="G870" s="11"/>
      <c r="H870" s="11"/>
      <c r="I870" s="11"/>
      <c r="J870" s="11"/>
      <c r="K870" s="11"/>
      <c r="L870" s="11"/>
      <c r="M870" s="11"/>
    </row>
    <row r="871" spans="1:13" x14ac:dyDescent="0.25">
      <c r="A871" s="11"/>
      <c r="B871" s="11"/>
      <c r="C871" s="11"/>
      <c r="D871" s="30"/>
      <c r="E871" s="10" t="s">
        <v>16</v>
      </c>
      <c r="F871" s="14">
        <v>4</v>
      </c>
      <c r="G871" s="15">
        <v>1.2</v>
      </c>
      <c r="H871" s="15">
        <v>0</v>
      </c>
      <c r="I871" s="15">
        <v>0</v>
      </c>
      <c r="J871" s="12">
        <f>OR(F871&lt;&gt;0,G871&lt;&gt;0,H871&lt;&gt;0,I871&lt;&gt;0)*(F871 + (F871 = 0))*(G871 + (G871 = 0))*(H871 + (H871 = 0))*(I871 + (I871 = 0))</f>
        <v>4.8</v>
      </c>
      <c r="K871" s="11"/>
      <c r="L871" s="11"/>
      <c r="M871" s="11"/>
    </row>
    <row r="872" spans="1:13" x14ac:dyDescent="0.25">
      <c r="A872" s="11"/>
      <c r="B872" s="11"/>
      <c r="C872" s="11"/>
      <c r="D872" s="30"/>
      <c r="E872" s="10" t="s">
        <v>16</v>
      </c>
      <c r="F872" s="14">
        <v>2</v>
      </c>
      <c r="G872" s="15">
        <v>1.2</v>
      </c>
      <c r="H872" s="15">
        <v>0</v>
      </c>
      <c r="I872" s="15">
        <v>0</v>
      </c>
      <c r="J872" s="12">
        <f>OR(F872&lt;&gt;0,G872&lt;&gt;0,H872&lt;&gt;0,I872&lt;&gt;0)*(F872 + (F872 = 0))*(G872 + (G872 = 0))*(H872 + (H872 = 0))*(I872 + (I872 = 0))</f>
        <v>2.4</v>
      </c>
      <c r="K872" s="11"/>
      <c r="L872" s="11"/>
      <c r="M872" s="11"/>
    </row>
    <row r="873" spans="1:13" x14ac:dyDescent="0.25">
      <c r="A873" s="11"/>
      <c r="B873" s="11"/>
      <c r="C873" s="11"/>
      <c r="D873" s="30"/>
      <c r="E873" s="11"/>
      <c r="F873" s="11"/>
      <c r="G873" s="11"/>
      <c r="H873" s="11"/>
      <c r="I873" s="11"/>
      <c r="J873" s="16" t="s">
        <v>680</v>
      </c>
      <c r="K873" s="17">
        <f>SUM(J871:J872)</f>
        <v>7.2</v>
      </c>
      <c r="L873" s="15">
        <v>0</v>
      </c>
      <c r="M873" s="17">
        <f>ROUND(K873*L873,2)</f>
        <v>0</v>
      </c>
    </row>
    <row r="874" spans="1:13" ht="0.95" customHeight="1" x14ac:dyDescent="0.25">
      <c r="A874" s="18"/>
      <c r="B874" s="18"/>
      <c r="C874" s="18"/>
      <c r="D874" s="31"/>
      <c r="E874" s="18"/>
      <c r="F874" s="18"/>
      <c r="G874" s="18"/>
      <c r="H874" s="18"/>
      <c r="I874" s="18"/>
      <c r="J874" s="18"/>
      <c r="K874" s="18"/>
      <c r="L874" s="18"/>
      <c r="M874" s="18"/>
    </row>
    <row r="875" spans="1:13" x14ac:dyDescent="0.25">
      <c r="A875" s="9" t="s">
        <v>681</v>
      </c>
      <c r="B875" s="10" t="s">
        <v>19</v>
      </c>
      <c r="C875" s="10" t="s">
        <v>33</v>
      </c>
      <c r="D875" s="13" t="s">
        <v>682</v>
      </c>
      <c r="E875" s="11"/>
      <c r="F875" s="11"/>
      <c r="G875" s="11"/>
      <c r="H875" s="11"/>
      <c r="I875" s="11"/>
      <c r="J875" s="11"/>
      <c r="K875" s="12">
        <f>K879</f>
        <v>40.799999999999997</v>
      </c>
      <c r="L875" s="12">
        <f>L879</f>
        <v>0</v>
      </c>
      <c r="M875" s="12">
        <f>M879</f>
        <v>0</v>
      </c>
    </row>
    <row r="876" spans="1:13" ht="303.75" x14ac:dyDescent="0.25">
      <c r="A876" s="11"/>
      <c r="B876" s="11"/>
      <c r="C876" s="11"/>
      <c r="D876" s="13" t="s">
        <v>679</v>
      </c>
      <c r="E876" s="11"/>
      <c r="F876" s="11"/>
      <c r="G876" s="11"/>
      <c r="H876" s="11"/>
      <c r="I876" s="11"/>
      <c r="J876" s="11"/>
      <c r="K876" s="11"/>
      <c r="L876" s="11"/>
      <c r="M876" s="11"/>
    </row>
    <row r="877" spans="1:13" x14ac:dyDescent="0.25">
      <c r="A877" s="11"/>
      <c r="B877" s="11"/>
      <c r="C877" s="11"/>
      <c r="D877" s="30"/>
      <c r="E877" s="10" t="s">
        <v>16</v>
      </c>
      <c r="F877" s="14">
        <v>31</v>
      </c>
      <c r="G877" s="15">
        <v>1.2</v>
      </c>
      <c r="H877" s="15">
        <v>0</v>
      </c>
      <c r="I877" s="15">
        <v>0</v>
      </c>
      <c r="J877" s="12">
        <f>OR(F877&lt;&gt;0,G877&lt;&gt;0,H877&lt;&gt;0,I877&lt;&gt;0)*(F877 + (F877 = 0))*(G877 + (G877 = 0))*(H877 + (H877 = 0))*(I877 + (I877 = 0))</f>
        <v>37.200000000000003</v>
      </c>
      <c r="K877" s="11"/>
      <c r="L877" s="11"/>
      <c r="M877" s="11"/>
    </row>
    <row r="878" spans="1:13" x14ac:dyDescent="0.25">
      <c r="A878" s="11"/>
      <c r="B878" s="11"/>
      <c r="C878" s="11"/>
      <c r="D878" s="30"/>
      <c r="E878" s="10" t="s">
        <v>16</v>
      </c>
      <c r="F878" s="14">
        <v>3</v>
      </c>
      <c r="G878" s="15">
        <v>1.2</v>
      </c>
      <c r="H878" s="15">
        <v>0</v>
      </c>
      <c r="I878" s="15">
        <v>0</v>
      </c>
      <c r="J878" s="12">
        <f>OR(F878&lt;&gt;0,G878&lt;&gt;0,H878&lt;&gt;0,I878&lt;&gt;0)*(F878 + (F878 = 0))*(G878 + (G878 = 0))*(H878 + (H878 = 0))*(I878 + (I878 = 0))</f>
        <v>3.6</v>
      </c>
      <c r="K878" s="11"/>
      <c r="L878" s="11"/>
      <c r="M878" s="11"/>
    </row>
    <row r="879" spans="1:13" x14ac:dyDescent="0.25">
      <c r="A879" s="11"/>
      <c r="B879" s="11"/>
      <c r="C879" s="11"/>
      <c r="D879" s="30"/>
      <c r="E879" s="11"/>
      <c r="F879" s="11"/>
      <c r="G879" s="11"/>
      <c r="H879" s="11"/>
      <c r="I879" s="11"/>
      <c r="J879" s="16" t="s">
        <v>683</v>
      </c>
      <c r="K879" s="17">
        <f>SUM(J877:J878)</f>
        <v>40.799999999999997</v>
      </c>
      <c r="L879" s="15">
        <v>0</v>
      </c>
      <c r="M879" s="17">
        <f>ROUND(K879*L879,2)</f>
        <v>0</v>
      </c>
    </row>
    <row r="880" spans="1:13" ht="0.95" customHeight="1" x14ac:dyDescent="0.25">
      <c r="A880" s="18"/>
      <c r="B880" s="18"/>
      <c r="C880" s="18"/>
      <c r="D880" s="31"/>
      <c r="E880" s="18"/>
      <c r="F880" s="18"/>
      <c r="G880" s="18"/>
      <c r="H880" s="18"/>
      <c r="I880" s="18"/>
      <c r="J880" s="18"/>
      <c r="K880" s="18"/>
      <c r="L880" s="18"/>
      <c r="M880" s="18"/>
    </row>
    <row r="881" spans="1:13" x14ac:dyDescent="0.25">
      <c r="A881" s="9" t="s">
        <v>684</v>
      </c>
      <c r="B881" s="10" t="s">
        <v>19</v>
      </c>
      <c r="C881" s="10" t="s">
        <v>33</v>
      </c>
      <c r="D881" s="13" t="s">
        <v>685</v>
      </c>
      <c r="E881" s="11"/>
      <c r="F881" s="11"/>
      <c r="G881" s="11"/>
      <c r="H881" s="11"/>
      <c r="I881" s="11"/>
      <c r="J881" s="11"/>
      <c r="K881" s="12">
        <f>K884</f>
        <v>7.2</v>
      </c>
      <c r="L881" s="12">
        <f>L884</f>
        <v>0</v>
      </c>
      <c r="M881" s="12">
        <f>M884</f>
        <v>0</v>
      </c>
    </row>
    <row r="882" spans="1:13" ht="303.75" x14ac:dyDescent="0.25">
      <c r="A882" s="11"/>
      <c r="B882" s="11"/>
      <c r="C882" s="11"/>
      <c r="D882" s="13" t="s">
        <v>686</v>
      </c>
      <c r="E882" s="11"/>
      <c r="F882" s="11"/>
      <c r="G882" s="11"/>
      <c r="H882" s="11"/>
      <c r="I882" s="11"/>
      <c r="J882" s="11"/>
      <c r="K882" s="11"/>
      <c r="L882" s="11"/>
      <c r="M882" s="11"/>
    </row>
    <row r="883" spans="1:13" x14ac:dyDescent="0.25">
      <c r="A883" s="11"/>
      <c r="B883" s="11"/>
      <c r="C883" s="11"/>
      <c r="D883" s="30"/>
      <c r="E883" s="10" t="s">
        <v>16</v>
      </c>
      <c r="F883" s="14">
        <v>6</v>
      </c>
      <c r="G883" s="15">
        <v>1.2</v>
      </c>
      <c r="H883" s="15">
        <v>0</v>
      </c>
      <c r="I883" s="15">
        <v>0</v>
      </c>
      <c r="J883" s="12">
        <f>OR(F883&lt;&gt;0,G883&lt;&gt;0,H883&lt;&gt;0,I883&lt;&gt;0)*(F883 + (F883 = 0))*(G883 + (G883 = 0))*(H883 + (H883 = 0))*(I883 + (I883 = 0))</f>
        <v>7.2</v>
      </c>
      <c r="K883" s="11"/>
      <c r="L883" s="11"/>
      <c r="M883" s="11"/>
    </row>
    <row r="884" spans="1:13" x14ac:dyDescent="0.25">
      <c r="A884" s="11"/>
      <c r="B884" s="11"/>
      <c r="C884" s="11"/>
      <c r="D884" s="30"/>
      <c r="E884" s="11"/>
      <c r="F884" s="11"/>
      <c r="G884" s="11"/>
      <c r="H884" s="11"/>
      <c r="I884" s="11"/>
      <c r="J884" s="16" t="s">
        <v>687</v>
      </c>
      <c r="K884" s="17">
        <f>J883</f>
        <v>7.2</v>
      </c>
      <c r="L884" s="15">
        <v>0</v>
      </c>
      <c r="M884" s="17">
        <f>ROUND(K884*L884,2)</f>
        <v>0</v>
      </c>
    </row>
    <row r="885" spans="1:13" ht="0.95" customHeight="1" x14ac:dyDescent="0.25">
      <c r="A885" s="18"/>
      <c r="B885" s="18"/>
      <c r="C885" s="18"/>
      <c r="D885" s="31"/>
      <c r="E885" s="18"/>
      <c r="F885" s="18"/>
      <c r="G885" s="18"/>
      <c r="H885" s="18"/>
      <c r="I885" s="18"/>
      <c r="J885" s="18"/>
      <c r="K885" s="18"/>
      <c r="L885" s="18"/>
      <c r="M885" s="18"/>
    </row>
    <row r="886" spans="1:13" x14ac:dyDescent="0.25">
      <c r="A886" s="9" t="s">
        <v>688</v>
      </c>
      <c r="B886" s="10" t="s">
        <v>19</v>
      </c>
      <c r="C886" s="10" t="s">
        <v>33</v>
      </c>
      <c r="D886" s="13" t="s">
        <v>689</v>
      </c>
      <c r="E886" s="11"/>
      <c r="F886" s="11"/>
      <c r="G886" s="11"/>
      <c r="H886" s="11"/>
      <c r="I886" s="11"/>
      <c r="J886" s="11"/>
      <c r="K886" s="12">
        <f>K889</f>
        <v>13.2</v>
      </c>
      <c r="L886" s="12">
        <f>L889</f>
        <v>0</v>
      </c>
      <c r="M886" s="12">
        <f>M889</f>
        <v>0</v>
      </c>
    </row>
    <row r="887" spans="1:13" ht="303.75" x14ac:dyDescent="0.25">
      <c r="A887" s="11"/>
      <c r="B887" s="11"/>
      <c r="C887" s="11"/>
      <c r="D887" s="13" t="s">
        <v>690</v>
      </c>
      <c r="E887" s="11"/>
      <c r="F887" s="11"/>
      <c r="G887" s="11"/>
      <c r="H887" s="11"/>
      <c r="I887" s="11"/>
      <c r="J887" s="11"/>
      <c r="K887" s="11"/>
      <c r="L887" s="11"/>
      <c r="M887" s="11"/>
    </row>
    <row r="888" spans="1:13" x14ac:dyDescent="0.25">
      <c r="A888" s="11"/>
      <c r="B888" s="11"/>
      <c r="C888" s="11"/>
      <c r="D888" s="30"/>
      <c r="E888" s="10" t="s">
        <v>16</v>
      </c>
      <c r="F888" s="14">
        <v>11</v>
      </c>
      <c r="G888" s="15">
        <v>1.2</v>
      </c>
      <c r="H888" s="15">
        <v>0</v>
      </c>
      <c r="I888" s="15">
        <v>0</v>
      </c>
      <c r="J888" s="12">
        <f>OR(F888&lt;&gt;0,G888&lt;&gt;0,H888&lt;&gt;0,I888&lt;&gt;0)*(F888 + (F888 = 0))*(G888 + (G888 = 0))*(H888 + (H888 = 0))*(I888 + (I888 = 0))</f>
        <v>13.2</v>
      </c>
      <c r="K888" s="11"/>
      <c r="L888" s="11"/>
      <c r="M888" s="11"/>
    </row>
    <row r="889" spans="1:13" x14ac:dyDescent="0.25">
      <c r="A889" s="11"/>
      <c r="B889" s="11"/>
      <c r="C889" s="11"/>
      <c r="D889" s="30"/>
      <c r="E889" s="11"/>
      <c r="F889" s="11"/>
      <c r="G889" s="11"/>
      <c r="H889" s="11"/>
      <c r="I889" s="11"/>
      <c r="J889" s="16" t="s">
        <v>691</v>
      </c>
      <c r="K889" s="17">
        <f>J888</f>
        <v>13.2</v>
      </c>
      <c r="L889" s="15">
        <v>0</v>
      </c>
      <c r="M889" s="17">
        <f>ROUND(K889*L889,2)</f>
        <v>0</v>
      </c>
    </row>
    <row r="890" spans="1:13" ht="0.95" customHeight="1" x14ac:dyDescent="0.25">
      <c r="A890" s="18"/>
      <c r="B890" s="18"/>
      <c r="C890" s="18"/>
      <c r="D890" s="31"/>
      <c r="E890" s="18"/>
      <c r="F890" s="18"/>
      <c r="G890" s="18"/>
      <c r="H890" s="18"/>
      <c r="I890" s="18"/>
      <c r="J890" s="18"/>
      <c r="K890" s="18"/>
      <c r="L890" s="18"/>
      <c r="M890" s="18"/>
    </row>
    <row r="891" spans="1:13" x14ac:dyDescent="0.25">
      <c r="A891" s="9" t="s">
        <v>692</v>
      </c>
      <c r="B891" s="10" t="s">
        <v>19</v>
      </c>
      <c r="C891" s="10" t="s">
        <v>33</v>
      </c>
      <c r="D891" s="13" t="s">
        <v>693</v>
      </c>
      <c r="E891" s="11"/>
      <c r="F891" s="11"/>
      <c r="G891" s="11"/>
      <c r="H891" s="11"/>
      <c r="I891" s="11"/>
      <c r="J891" s="11"/>
      <c r="K891" s="12">
        <f>K895</f>
        <v>25.2</v>
      </c>
      <c r="L891" s="12">
        <f>L895</f>
        <v>0</v>
      </c>
      <c r="M891" s="12">
        <f>M895</f>
        <v>0</v>
      </c>
    </row>
    <row r="892" spans="1:13" ht="303.75" x14ac:dyDescent="0.25">
      <c r="A892" s="11"/>
      <c r="B892" s="11"/>
      <c r="C892" s="11"/>
      <c r="D892" s="13" t="s">
        <v>694</v>
      </c>
      <c r="E892" s="11"/>
      <c r="F892" s="11"/>
      <c r="G892" s="11"/>
      <c r="H892" s="11"/>
      <c r="I892" s="11"/>
      <c r="J892" s="11"/>
      <c r="K892" s="11"/>
      <c r="L892" s="11"/>
      <c r="M892" s="11"/>
    </row>
    <row r="893" spans="1:13" x14ac:dyDescent="0.25">
      <c r="A893" s="11"/>
      <c r="B893" s="11"/>
      <c r="C893" s="11"/>
      <c r="D893" s="30"/>
      <c r="E893" s="10" t="s">
        <v>16</v>
      </c>
      <c r="F893" s="14">
        <v>5</v>
      </c>
      <c r="G893" s="15">
        <v>1.2</v>
      </c>
      <c r="H893" s="15">
        <v>0</v>
      </c>
      <c r="I893" s="15">
        <v>0</v>
      </c>
      <c r="J893" s="12">
        <f>OR(F893&lt;&gt;0,G893&lt;&gt;0,H893&lt;&gt;0,I893&lt;&gt;0)*(F893 + (F893 = 0))*(G893 + (G893 = 0))*(H893 + (H893 = 0))*(I893 + (I893 = 0))</f>
        <v>6</v>
      </c>
      <c r="K893" s="11"/>
      <c r="L893" s="11"/>
      <c r="M893" s="11"/>
    </row>
    <row r="894" spans="1:13" x14ac:dyDescent="0.25">
      <c r="A894" s="11"/>
      <c r="B894" s="11"/>
      <c r="C894" s="11"/>
      <c r="D894" s="30"/>
      <c r="E894" s="10" t="s">
        <v>16</v>
      </c>
      <c r="F894" s="14">
        <v>16</v>
      </c>
      <c r="G894" s="15">
        <v>1.2</v>
      </c>
      <c r="H894" s="15">
        <v>0</v>
      </c>
      <c r="I894" s="15">
        <v>0</v>
      </c>
      <c r="J894" s="12">
        <f>OR(F894&lt;&gt;0,G894&lt;&gt;0,H894&lt;&gt;0,I894&lt;&gt;0)*(F894 + (F894 = 0))*(G894 + (G894 = 0))*(H894 + (H894 = 0))*(I894 + (I894 = 0))</f>
        <v>19.2</v>
      </c>
      <c r="K894" s="11"/>
      <c r="L894" s="11"/>
      <c r="M894" s="11"/>
    </row>
    <row r="895" spans="1:13" x14ac:dyDescent="0.25">
      <c r="A895" s="11"/>
      <c r="B895" s="11"/>
      <c r="C895" s="11"/>
      <c r="D895" s="30"/>
      <c r="E895" s="11"/>
      <c r="F895" s="11"/>
      <c r="G895" s="11"/>
      <c r="H895" s="11"/>
      <c r="I895" s="11"/>
      <c r="J895" s="16" t="s">
        <v>695</v>
      </c>
      <c r="K895" s="17">
        <f>SUM(J893:J894)</f>
        <v>25.2</v>
      </c>
      <c r="L895" s="15">
        <v>0</v>
      </c>
      <c r="M895" s="17">
        <f>ROUND(K895*L895,2)</f>
        <v>0</v>
      </c>
    </row>
    <row r="896" spans="1:13" ht="0.95" customHeight="1" x14ac:dyDescent="0.25">
      <c r="A896" s="18"/>
      <c r="B896" s="18"/>
      <c r="C896" s="18"/>
      <c r="D896" s="31"/>
      <c r="E896" s="18"/>
      <c r="F896" s="18"/>
      <c r="G896" s="18"/>
      <c r="H896" s="18"/>
      <c r="I896" s="18"/>
      <c r="J896" s="18"/>
      <c r="K896" s="18"/>
      <c r="L896" s="18"/>
      <c r="M896" s="18"/>
    </row>
    <row r="897" spans="1:13" x14ac:dyDescent="0.25">
      <c r="A897" s="11"/>
      <c r="B897" s="11"/>
      <c r="C897" s="11"/>
      <c r="D897" s="30"/>
      <c r="E897" s="11"/>
      <c r="F897" s="11"/>
      <c r="G897" s="11"/>
      <c r="H897" s="11"/>
      <c r="I897" s="11"/>
      <c r="J897" s="16" t="s">
        <v>696</v>
      </c>
      <c r="K897" s="15">
        <v>1</v>
      </c>
      <c r="L897" s="17">
        <f>M822+M828+M836+M841+M848+M853+M858+M864+M869+M875+M881+M886+M891</f>
        <v>0</v>
      </c>
      <c r="M897" s="17">
        <f>ROUND(K897*L897,2)</f>
        <v>0</v>
      </c>
    </row>
    <row r="898" spans="1:13" ht="0.95" customHeight="1" x14ac:dyDescent="0.25">
      <c r="A898" s="18"/>
      <c r="B898" s="18"/>
      <c r="C898" s="18"/>
      <c r="D898" s="31"/>
      <c r="E898" s="18"/>
      <c r="F898" s="18"/>
      <c r="G898" s="18"/>
      <c r="H898" s="18"/>
      <c r="I898" s="18"/>
      <c r="J898" s="18"/>
      <c r="K898" s="18"/>
      <c r="L898" s="18"/>
      <c r="M898" s="18"/>
    </row>
    <row r="899" spans="1:13" x14ac:dyDescent="0.25">
      <c r="A899" s="20" t="s">
        <v>697</v>
      </c>
      <c r="B899" s="20" t="s">
        <v>15</v>
      </c>
      <c r="C899" s="20" t="s">
        <v>16</v>
      </c>
      <c r="D899" s="32" t="s">
        <v>698</v>
      </c>
      <c r="E899" s="21"/>
      <c r="F899" s="21"/>
      <c r="G899" s="21"/>
      <c r="H899" s="21"/>
      <c r="I899" s="21"/>
      <c r="J899" s="21"/>
      <c r="K899" s="22">
        <f>K919</f>
        <v>1</v>
      </c>
      <c r="L899" s="22">
        <f>L919</f>
        <v>0</v>
      </c>
      <c r="M899" s="22">
        <f>M919</f>
        <v>0</v>
      </c>
    </row>
    <row r="900" spans="1:13" x14ac:dyDescent="0.25">
      <c r="A900" s="9" t="s">
        <v>699</v>
      </c>
      <c r="B900" s="10" t="s">
        <v>19</v>
      </c>
      <c r="C900" s="10" t="s">
        <v>700</v>
      </c>
      <c r="D900" s="13" t="s">
        <v>701</v>
      </c>
      <c r="E900" s="11"/>
      <c r="F900" s="11"/>
      <c r="G900" s="11"/>
      <c r="H900" s="11"/>
      <c r="I900" s="11"/>
      <c r="J900" s="11"/>
      <c r="K900" s="12">
        <f>K907</f>
        <v>156</v>
      </c>
      <c r="L900" s="12">
        <f>L907</f>
        <v>0</v>
      </c>
      <c r="M900" s="12">
        <f>M907</f>
        <v>0</v>
      </c>
    </row>
    <row r="901" spans="1:13" ht="45" x14ac:dyDescent="0.25">
      <c r="A901" s="11"/>
      <c r="B901" s="11"/>
      <c r="C901" s="11"/>
      <c r="D901" s="13" t="s">
        <v>702</v>
      </c>
      <c r="E901" s="11"/>
      <c r="F901" s="11"/>
      <c r="G901" s="11"/>
      <c r="H901" s="11"/>
      <c r="I901" s="11"/>
      <c r="J901" s="11"/>
      <c r="K901" s="11"/>
      <c r="L901" s="11"/>
      <c r="M901" s="11"/>
    </row>
    <row r="902" spans="1:13" x14ac:dyDescent="0.25">
      <c r="A902" s="11"/>
      <c r="B902" s="11"/>
      <c r="C902" s="11"/>
      <c r="D902" s="30"/>
      <c r="E902" s="10" t="s">
        <v>16</v>
      </c>
      <c r="F902" s="14">
        <v>4</v>
      </c>
      <c r="G902" s="15">
        <v>39</v>
      </c>
      <c r="H902" s="15">
        <v>0</v>
      </c>
      <c r="I902" s="15">
        <v>0</v>
      </c>
      <c r="J902" s="12">
        <f>OR(F902&lt;&gt;0,G902&lt;&gt;0,H902&lt;&gt;0,I902&lt;&gt;0)*(F902 + (F902 = 0))*(G902 + (G902 = 0))*(H902 + (H902 = 0))*(I902 + (I902 = 0))</f>
        <v>156</v>
      </c>
      <c r="K902" s="11"/>
      <c r="L902" s="11"/>
      <c r="M902" s="11"/>
    </row>
    <row r="903" spans="1:13" x14ac:dyDescent="0.25">
      <c r="A903" s="11"/>
      <c r="B903" s="11"/>
      <c r="C903" s="11"/>
      <c r="D903" s="30"/>
      <c r="E903" s="10" t="s">
        <v>16</v>
      </c>
      <c r="F903" s="14"/>
      <c r="G903" s="15"/>
      <c r="H903" s="15"/>
      <c r="I903" s="15"/>
      <c r="J903" s="12">
        <f>OR(F903&lt;&gt;0,G903&lt;&gt;0,H903&lt;&gt;0,I903&lt;&gt;0)*(F903 + (F903 = 0))*(G903 + (G903 = 0))*(H903 + (H903 = 0))*(I903 + (I903 = 0))</f>
        <v>0</v>
      </c>
      <c r="K903" s="11"/>
      <c r="L903" s="11"/>
      <c r="M903" s="11"/>
    </row>
    <row r="904" spans="1:13" x14ac:dyDescent="0.25">
      <c r="A904" s="11"/>
      <c r="B904" s="11"/>
      <c r="C904" s="11"/>
      <c r="D904" s="30"/>
      <c r="E904" s="10" t="s">
        <v>16</v>
      </c>
      <c r="F904" s="14"/>
      <c r="G904" s="15"/>
      <c r="H904" s="15"/>
      <c r="I904" s="15"/>
      <c r="J904" s="12">
        <f>OR(F904&lt;&gt;0,G904&lt;&gt;0,H904&lt;&gt;0,I904&lt;&gt;0)*(F904 + (F904 = 0))*(G904 + (G904 = 0))*(H904 + (H904 = 0))*(I904 + (I904 = 0))</f>
        <v>0</v>
      </c>
      <c r="K904" s="11"/>
      <c r="L904" s="11"/>
      <c r="M904" s="11"/>
    </row>
    <row r="905" spans="1:13" x14ac:dyDescent="0.25">
      <c r="A905" s="11"/>
      <c r="B905" s="11"/>
      <c r="C905" s="11"/>
      <c r="D905" s="30"/>
      <c r="E905" s="10" t="s">
        <v>16</v>
      </c>
      <c r="F905" s="14"/>
      <c r="G905" s="15"/>
      <c r="H905" s="15"/>
      <c r="I905" s="15"/>
      <c r="J905" s="12">
        <f>OR(F905&lt;&gt;0,G905&lt;&gt;0,H905&lt;&gt;0,I905&lt;&gt;0)*(F905 + (F905 = 0))*(G905 + (G905 = 0))*(H905 + (H905 = 0))*(I905 + (I905 = 0))</f>
        <v>0</v>
      </c>
      <c r="K905" s="11"/>
      <c r="L905" s="11"/>
      <c r="M905" s="11"/>
    </row>
    <row r="906" spans="1:13" x14ac:dyDescent="0.25">
      <c r="A906" s="11"/>
      <c r="B906" s="11"/>
      <c r="C906" s="11"/>
      <c r="D906" s="30"/>
      <c r="E906" s="10" t="s">
        <v>16</v>
      </c>
      <c r="F906" s="14"/>
      <c r="G906" s="15"/>
      <c r="H906" s="15"/>
      <c r="I906" s="15"/>
      <c r="J906" s="12">
        <f>OR(F906&lt;&gt;0,G906&lt;&gt;0,H906&lt;&gt;0,I906&lt;&gt;0)*(F906 + (F906 = 0))*(G906 + (G906 = 0))*(H906 + (H906 = 0))*(I906 + (I906 = 0))</f>
        <v>0</v>
      </c>
      <c r="K906" s="11"/>
      <c r="L906" s="11"/>
      <c r="M906" s="11"/>
    </row>
    <row r="907" spans="1:13" x14ac:dyDescent="0.25">
      <c r="A907" s="11"/>
      <c r="B907" s="11"/>
      <c r="C907" s="11"/>
      <c r="D907" s="30"/>
      <c r="E907" s="11"/>
      <c r="F907" s="11"/>
      <c r="G907" s="11"/>
      <c r="H907" s="11"/>
      <c r="I907" s="11"/>
      <c r="J907" s="16" t="s">
        <v>703</v>
      </c>
      <c r="K907" s="17">
        <f>SUM(J902:J906)</f>
        <v>156</v>
      </c>
      <c r="L907" s="15">
        <v>0</v>
      </c>
      <c r="M907" s="17">
        <f>ROUND(K907*L907,2)</f>
        <v>0</v>
      </c>
    </row>
    <row r="908" spans="1:13" ht="0.95" customHeight="1" x14ac:dyDescent="0.25">
      <c r="A908" s="18"/>
      <c r="B908" s="18"/>
      <c r="C908" s="18"/>
      <c r="D908" s="31"/>
      <c r="E908" s="18"/>
      <c r="F908" s="18"/>
      <c r="G908" s="18"/>
      <c r="H908" s="18"/>
      <c r="I908" s="18"/>
      <c r="J908" s="18"/>
      <c r="K908" s="18"/>
      <c r="L908" s="18"/>
      <c r="M908" s="18"/>
    </row>
    <row r="909" spans="1:13" x14ac:dyDescent="0.25">
      <c r="A909" s="9" t="s">
        <v>704</v>
      </c>
      <c r="B909" s="10" t="s">
        <v>19</v>
      </c>
      <c r="C909" s="10" t="s">
        <v>700</v>
      </c>
      <c r="D909" s="13" t="s">
        <v>705</v>
      </c>
      <c r="E909" s="11"/>
      <c r="F909" s="11"/>
      <c r="G909" s="11"/>
      <c r="H909" s="11"/>
      <c r="I909" s="11"/>
      <c r="J909" s="11"/>
      <c r="K909" s="12">
        <f>K912</f>
        <v>20</v>
      </c>
      <c r="L909" s="12">
        <f>L912</f>
        <v>0</v>
      </c>
      <c r="M909" s="12">
        <f>M912</f>
        <v>0</v>
      </c>
    </row>
    <row r="910" spans="1:13" ht="101.25" x14ac:dyDescent="0.25">
      <c r="A910" s="11"/>
      <c r="B910" s="11"/>
      <c r="C910" s="11"/>
      <c r="D910" s="13" t="s">
        <v>706</v>
      </c>
      <c r="E910" s="11"/>
      <c r="F910" s="11"/>
      <c r="G910" s="11"/>
      <c r="H910" s="11"/>
      <c r="I910" s="11"/>
      <c r="J910" s="11"/>
      <c r="K910" s="11"/>
      <c r="L910" s="11"/>
      <c r="M910" s="11"/>
    </row>
    <row r="911" spans="1:13" x14ac:dyDescent="0.25">
      <c r="A911" s="11"/>
      <c r="B911" s="11"/>
      <c r="C911" s="11"/>
      <c r="D911" s="30"/>
      <c r="E911" s="10" t="s">
        <v>707</v>
      </c>
      <c r="F911" s="14">
        <v>5</v>
      </c>
      <c r="G911" s="23">
        <v>4</v>
      </c>
      <c r="H911" s="23">
        <v>0</v>
      </c>
      <c r="I911" s="23">
        <v>0</v>
      </c>
      <c r="J911" s="24">
        <f>OR(F911&lt;&gt;0,G911&lt;&gt;0,H911&lt;&gt;0,I911&lt;&gt;0)*(F911 + (F911 = 0))*(G911 + (G911 = 0))*(H911 + (H911 = 0))*(I911 + (I911 = 0))</f>
        <v>20</v>
      </c>
      <c r="K911" s="11"/>
      <c r="L911" s="11"/>
      <c r="M911" s="11"/>
    </row>
    <row r="912" spans="1:13" x14ac:dyDescent="0.25">
      <c r="A912" s="11"/>
      <c r="B912" s="11"/>
      <c r="C912" s="11"/>
      <c r="D912" s="30"/>
      <c r="E912" s="11"/>
      <c r="F912" s="11"/>
      <c r="G912" s="11"/>
      <c r="H912" s="11"/>
      <c r="I912" s="11"/>
      <c r="J912" s="16" t="s">
        <v>708</v>
      </c>
      <c r="K912" s="17">
        <f>J911</f>
        <v>20</v>
      </c>
      <c r="L912" s="15">
        <v>0</v>
      </c>
      <c r="M912" s="17">
        <f>ROUND(K912*L912,2)</f>
        <v>0</v>
      </c>
    </row>
    <row r="913" spans="1:13" ht="0.95" customHeight="1" x14ac:dyDescent="0.25">
      <c r="A913" s="18"/>
      <c r="B913" s="18"/>
      <c r="C913" s="18"/>
      <c r="D913" s="31"/>
      <c r="E913" s="18"/>
      <c r="F913" s="18"/>
      <c r="G913" s="18"/>
      <c r="H913" s="18"/>
      <c r="I913" s="18"/>
      <c r="J913" s="18"/>
      <c r="K913" s="18"/>
      <c r="L913" s="18"/>
      <c r="M913" s="18"/>
    </row>
    <row r="914" spans="1:13" ht="22.5" x14ac:dyDescent="0.25">
      <c r="A914" s="9" t="s">
        <v>709</v>
      </c>
      <c r="B914" s="10" t="s">
        <v>19</v>
      </c>
      <c r="C914" s="10" t="s">
        <v>3</v>
      </c>
      <c r="D914" s="13" t="s">
        <v>710</v>
      </c>
      <c r="E914" s="11"/>
      <c r="F914" s="11"/>
      <c r="G914" s="11"/>
      <c r="H914" s="11"/>
      <c r="I914" s="11"/>
      <c r="J914" s="11"/>
      <c r="K914" s="12">
        <f>K917</f>
        <v>1</v>
      </c>
      <c r="L914" s="12">
        <f>L917</f>
        <v>0</v>
      </c>
      <c r="M914" s="12">
        <f>M917</f>
        <v>0</v>
      </c>
    </row>
    <row r="915" spans="1:13" ht="292.5" x14ac:dyDescent="0.25">
      <c r="A915" s="11"/>
      <c r="B915" s="11"/>
      <c r="C915" s="11"/>
      <c r="D915" s="13" t="s">
        <v>711</v>
      </c>
      <c r="E915" s="11"/>
      <c r="F915" s="11"/>
      <c r="G915" s="11"/>
      <c r="H915" s="11"/>
      <c r="I915" s="11"/>
      <c r="J915" s="11"/>
      <c r="K915" s="11"/>
      <c r="L915" s="11"/>
      <c r="M915" s="11"/>
    </row>
    <row r="916" spans="1:13" x14ac:dyDescent="0.25">
      <c r="A916" s="11"/>
      <c r="B916" s="11"/>
      <c r="C916" s="11"/>
      <c r="D916" s="30"/>
      <c r="E916" s="10" t="s">
        <v>712</v>
      </c>
      <c r="F916" s="14">
        <v>1</v>
      </c>
      <c r="G916" s="15">
        <v>0</v>
      </c>
      <c r="H916" s="15">
        <v>0</v>
      </c>
      <c r="I916" s="15">
        <v>0</v>
      </c>
      <c r="J916" s="12">
        <f>OR(F916&lt;&gt;0,G916&lt;&gt;0,H916&lt;&gt;0,I916&lt;&gt;0)*(F916 + (F916 = 0))*(G916 + (G916 = 0))*(H916 + (H916 = 0))*(I916 + (I916 = 0))</f>
        <v>1</v>
      </c>
      <c r="K916" s="11"/>
      <c r="L916" s="11"/>
      <c r="M916" s="11"/>
    </row>
    <row r="917" spans="1:13" x14ac:dyDescent="0.25">
      <c r="A917" s="11"/>
      <c r="B917" s="11"/>
      <c r="C917" s="11"/>
      <c r="D917" s="30"/>
      <c r="E917" s="11"/>
      <c r="F917" s="11"/>
      <c r="G917" s="11"/>
      <c r="H917" s="11"/>
      <c r="I917" s="11"/>
      <c r="J917" s="16" t="s">
        <v>713</v>
      </c>
      <c r="K917" s="17">
        <f>J916</f>
        <v>1</v>
      </c>
      <c r="L917" s="15">
        <v>0</v>
      </c>
      <c r="M917" s="17">
        <f>ROUND(K917*L917,2)</f>
        <v>0</v>
      </c>
    </row>
    <row r="918" spans="1:13" ht="0.95" customHeight="1" x14ac:dyDescent="0.25">
      <c r="A918" s="18"/>
      <c r="B918" s="18"/>
      <c r="C918" s="18"/>
      <c r="D918" s="31"/>
      <c r="E918" s="18"/>
      <c r="F918" s="18"/>
      <c r="G918" s="18"/>
      <c r="H918" s="18"/>
      <c r="I918" s="18"/>
      <c r="J918" s="18"/>
      <c r="K918" s="18"/>
      <c r="L918" s="18"/>
      <c r="M918" s="18"/>
    </row>
    <row r="919" spans="1:13" x14ac:dyDescent="0.25">
      <c r="A919" s="11"/>
      <c r="B919" s="11"/>
      <c r="C919" s="11"/>
      <c r="D919" s="30"/>
      <c r="E919" s="11"/>
      <c r="F919" s="11"/>
      <c r="G919" s="11"/>
      <c r="H919" s="11"/>
      <c r="I919" s="11"/>
      <c r="J919" s="16" t="s">
        <v>714</v>
      </c>
      <c r="K919" s="15">
        <v>1</v>
      </c>
      <c r="L919" s="17">
        <f>M900+M909+M914</f>
        <v>0</v>
      </c>
      <c r="M919" s="17">
        <f>ROUND(K919*L919,2)</f>
        <v>0</v>
      </c>
    </row>
    <row r="920" spans="1:13" ht="0.95" customHeight="1" x14ac:dyDescent="0.25">
      <c r="A920" s="18"/>
      <c r="B920" s="18"/>
      <c r="C920" s="18"/>
      <c r="D920" s="31"/>
      <c r="E920" s="18"/>
      <c r="F920" s="18"/>
      <c r="G920" s="18"/>
      <c r="H920" s="18"/>
      <c r="I920" s="18"/>
      <c r="J920" s="18"/>
      <c r="K920" s="18"/>
      <c r="L920" s="18"/>
      <c r="M920" s="18"/>
    </row>
    <row r="921" spans="1:13" x14ac:dyDescent="0.25">
      <c r="A921" s="20" t="s">
        <v>715</v>
      </c>
      <c r="B921" s="20" t="s">
        <v>15</v>
      </c>
      <c r="C921" s="20" t="s">
        <v>16</v>
      </c>
      <c r="D921" s="32" t="s">
        <v>716</v>
      </c>
      <c r="E921" s="21"/>
      <c r="F921" s="21"/>
      <c r="G921" s="21"/>
      <c r="H921" s="21"/>
      <c r="I921" s="21"/>
      <c r="J921" s="21"/>
      <c r="K921" s="22">
        <f>K941</f>
        <v>1</v>
      </c>
      <c r="L921" s="22">
        <f>L941</f>
        <v>0</v>
      </c>
      <c r="M921" s="22">
        <f>M941</f>
        <v>0</v>
      </c>
    </row>
    <row r="922" spans="1:13" ht="33.75" x14ac:dyDescent="0.25">
      <c r="A922" s="9" t="s">
        <v>717</v>
      </c>
      <c r="B922" s="10" t="s">
        <v>19</v>
      </c>
      <c r="C922" s="10" t="s">
        <v>33</v>
      </c>
      <c r="D922" s="13" t="s">
        <v>718</v>
      </c>
      <c r="E922" s="11"/>
      <c r="F922" s="11"/>
      <c r="G922" s="11"/>
      <c r="H922" s="11"/>
      <c r="I922" s="11"/>
      <c r="J922" s="11"/>
      <c r="K922" s="12">
        <f>K925</f>
        <v>50</v>
      </c>
      <c r="L922" s="12">
        <f>L925</f>
        <v>0</v>
      </c>
      <c r="M922" s="12">
        <f>M925</f>
        <v>0</v>
      </c>
    </row>
    <row r="923" spans="1:13" ht="101.25" x14ac:dyDescent="0.25">
      <c r="A923" s="11"/>
      <c r="B923" s="11"/>
      <c r="C923" s="11"/>
      <c r="D923" s="13" t="s">
        <v>719</v>
      </c>
      <c r="E923" s="11"/>
      <c r="F923" s="11"/>
      <c r="G923" s="11"/>
      <c r="H923" s="11"/>
      <c r="I923" s="11"/>
      <c r="J923" s="11"/>
      <c r="K923" s="11"/>
      <c r="L923" s="11"/>
      <c r="M923" s="11"/>
    </row>
    <row r="924" spans="1:13" x14ac:dyDescent="0.25">
      <c r="A924" s="11"/>
      <c r="B924" s="11"/>
      <c r="C924" s="11"/>
      <c r="D924" s="30"/>
      <c r="E924" s="10" t="s">
        <v>16</v>
      </c>
      <c r="F924" s="14">
        <v>50</v>
      </c>
      <c r="G924" s="15">
        <v>0</v>
      </c>
      <c r="H924" s="15">
        <v>0</v>
      </c>
      <c r="I924" s="15">
        <v>0</v>
      </c>
      <c r="J924" s="12">
        <f>OR(F924&lt;&gt;0,G924&lt;&gt;0,H924&lt;&gt;0,I924&lt;&gt;0)*(F924 + (F924 = 0))*(G924 + (G924 = 0))*(H924 + (H924 = 0))*(I924 + (I924 = 0))</f>
        <v>50</v>
      </c>
      <c r="K924" s="11"/>
      <c r="L924" s="11"/>
      <c r="M924" s="11"/>
    </row>
    <row r="925" spans="1:13" x14ac:dyDescent="0.25">
      <c r="A925" s="11"/>
      <c r="B925" s="11"/>
      <c r="C925" s="11"/>
      <c r="D925" s="30"/>
      <c r="E925" s="11"/>
      <c r="F925" s="11"/>
      <c r="G925" s="11"/>
      <c r="H925" s="11"/>
      <c r="I925" s="11"/>
      <c r="J925" s="16" t="s">
        <v>720</v>
      </c>
      <c r="K925" s="17">
        <f>J924</f>
        <v>50</v>
      </c>
      <c r="L925" s="15">
        <v>0</v>
      </c>
      <c r="M925" s="17">
        <f>ROUND(K925*L925,2)</f>
        <v>0</v>
      </c>
    </row>
    <row r="926" spans="1:13" ht="0.95" customHeight="1" x14ac:dyDescent="0.25">
      <c r="A926" s="18"/>
      <c r="B926" s="18"/>
      <c r="C926" s="18"/>
      <c r="D926" s="31"/>
      <c r="E926" s="18"/>
      <c r="F926" s="18"/>
      <c r="G926" s="18"/>
      <c r="H926" s="18"/>
      <c r="I926" s="18"/>
      <c r="J926" s="18"/>
      <c r="K926" s="18"/>
      <c r="L926" s="18"/>
      <c r="M926" s="18"/>
    </row>
    <row r="927" spans="1:13" ht="33.75" x14ac:dyDescent="0.25">
      <c r="A927" s="9" t="s">
        <v>721</v>
      </c>
      <c r="B927" s="10" t="s">
        <v>19</v>
      </c>
      <c r="C927" s="10" t="s">
        <v>33</v>
      </c>
      <c r="D927" s="13" t="s">
        <v>722</v>
      </c>
      <c r="E927" s="11"/>
      <c r="F927" s="11"/>
      <c r="G927" s="11"/>
      <c r="H927" s="11"/>
      <c r="I927" s="11"/>
      <c r="J927" s="11"/>
      <c r="K927" s="12">
        <f>K930</f>
        <v>50</v>
      </c>
      <c r="L927" s="12">
        <f>L930</f>
        <v>0</v>
      </c>
      <c r="M927" s="12">
        <f>M930</f>
        <v>0</v>
      </c>
    </row>
    <row r="928" spans="1:13" ht="101.25" x14ac:dyDescent="0.25">
      <c r="A928" s="11"/>
      <c r="B928" s="11"/>
      <c r="C928" s="11"/>
      <c r="D928" s="13" t="s">
        <v>723</v>
      </c>
      <c r="E928" s="11"/>
      <c r="F928" s="11"/>
      <c r="G928" s="11"/>
      <c r="H928" s="11"/>
      <c r="I928" s="11"/>
      <c r="J928" s="11"/>
      <c r="K928" s="11"/>
      <c r="L928" s="11"/>
      <c r="M928" s="11"/>
    </row>
    <row r="929" spans="1:13" x14ac:dyDescent="0.25">
      <c r="A929" s="11"/>
      <c r="B929" s="11"/>
      <c r="C929" s="11"/>
      <c r="D929" s="30"/>
      <c r="E929" s="10" t="s">
        <v>16</v>
      </c>
      <c r="F929" s="14">
        <v>50</v>
      </c>
      <c r="G929" s="15">
        <v>0</v>
      </c>
      <c r="H929" s="15">
        <v>0</v>
      </c>
      <c r="I929" s="15">
        <v>0</v>
      </c>
      <c r="J929" s="12">
        <f>OR(F929&lt;&gt;0,G929&lt;&gt;0,H929&lt;&gt;0,I929&lt;&gt;0)*(F929 + (F929 = 0))*(G929 + (G929 = 0))*(H929 + (H929 = 0))*(I929 + (I929 = 0))</f>
        <v>50</v>
      </c>
      <c r="K929" s="11"/>
      <c r="L929" s="11"/>
      <c r="M929" s="11"/>
    </row>
    <row r="930" spans="1:13" x14ac:dyDescent="0.25">
      <c r="A930" s="11"/>
      <c r="B930" s="11"/>
      <c r="C930" s="11"/>
      <c r="D930" s="30"/>
      <c r="E930" s="11"/>
      <c r="F930" s="11"/>
      <c r="G930" s="11"/>
      <c r="H930" s="11"/>
      <c r="I930" s="11"/>
      <c r="J930" s="16" t="s">
        <v>724</v>
      </c>
      <c r="K930" s="17">
        <f>J929</f>
        <v>50</v>
      </c>
      <c r="L930" s="15">
        <v>0</v>
      </c>
      <c r="M930" s="17">
        <f>ROUND(K930*L930,2)</f>
        <v>0</v>
      </c>
    </row>
    <row r="931" spans="1:13" ht="0.95" customHeight="1" x14ac:dyDescent="0.25">
      <c r="A931" s="18"/>
      <c r="B931" s="18"/>
      <c r="C931" s="18"/>
      <c r="D931" s="31"/>
      <c r="E931" s="18"/>
      <c r="F931" s="18"/>
      <c r="G931" s="18"/>
      <c r="H931" s="18"/>
      <c r="I931" s="18"/>
      <c r="J931" s="18"/>
      <c r="K931" s="18"/>
      <c r="L931" s="18"/>
      <c r="M931" s="18"/>
    </row>
    <row r="932" spans="1:13" ht="22.5" x14ac:dyDescent="0.25">
      <c r="A932" s="9" t="s">
        <v>725</v>
      </c>
      <c r="B932" s="10" t="s">
        <v>19</v>
      </c>
      <c r="C932" s="10" t="s">
        <v>33</v>
      </c>
      <c r="D932" s="13" t="s">
        <v>726</v>
      </c>
      <c r="E932" s="11"/>
      <c r="F932" s="11"/>
      <c r="G932" s="11"/>
      <c r="H932" s="11"/>
      <c r="I932" s="11"/>
      <c r="J932" s="11"/>
      <c r="K932" s="12">
        <f>K939</f>
        <v>374</v>
      </c>
      <c r="L932" s="12">
        <f>L939</f>
        <v>0</v>
      </c>
      <c r="M932" s="12">
        <f>M939</f>
        <v>0</v>
      </c>
    </row>
    <row r="933" spans="1:13" ht="56.25" x14ac:dyDescent="0.25">
      <c r="A933" s="11"/>
      <c r="B933" s="11"/>
      <c r="C933" s="11"/>
      <c r="D933" s="13" t="s">
        <v>727</v>
      </c>
      <c r="E933" s="11"/>
      <c r="F933" s="11"/>
      <c r="G933" s="11"/>
      <c r="H933" s="11"/>
      <c r="I933" s="11"/>
      <c r="J933" s="11"/>
      <c r="K933" s="11"/>
      <c r="L933" s="11"/>
      <c r="M933" s="11"/>
    </row>
    <row r="934" spans="1:13" x14ac:dyDescent="0.25">
      <c r="A934" s="11"/>
      <c r="B934" s="11"/>
      <c r="C934" s="11"/>
      <c r="D934" s="30"/>
      <c r="E934" s="10" t="s">
        <v>728</v>
      </c>
      <c r="F934" s="14">
        <v>1</v>
      </c>
      <c r="G934" s="15">
        <v>80</v>
      </c>
      <c r="H934" s="15">
        <v>0</v>
      </c>
      <c r="I934" s="15">
        <v>0</v>
      </c>
      <c r="J934" s="12">
        <f>OR(F934&lt;&gt;0,G934&lt;&gt;0,H934&lt;&gt;0,I934&lt;&gt;0)*(F934 + (F934 = 0))*(G934 + (G934 = 0))*(H934 + (H934 = 0))*(I934 + (I934 = 0))</f>
        <v>80</v>
      </c>
      <c r="K934" s="11"/>
      <c r="L934" s="11"/>
      <c r="M934" s="11"/>
    </row>
    <row r="935" spans="1:13" x14ac:dyDescent="0.25">
      <c r="A935" s="11"/>
      <c r="B935" s="11"/>
      <c r="C935" s="11"/>
      <c r="D935" s="30"/>
      <c r="E935" s="10" t="s">
        <v>729</v>
      </c>
      <c r="F935" s="14">
        <v>1</v>
      </c>
      <c r="G935" s="15">
        <v>90</v>
      </c>
      <c r="H935" s="15">
        <v>0</v>
      </c>
      <c r="I935" s="15">
        <v>0</v>
      </c>
      <c r="J935" s="12">
        <f>OR(F935&lt;&gt;0,G935&lt;&gt;0,H935&lt;&gt;0,I935&lt;&gt;0)*(F935 + (F935 = 0))*(G935 + (G935 = 0))*(H935 + (H935 = 0))*(I935 + (I935 = 0))</f>
        <v>90</v>
      </c>
      <c r="K935" s="11"/>
      <c r="L935" s="11"/>
      <c r="M935" s="11"/>
    </row>
    <row r="936" spans="1:13" x14ac:dyDescent="0.25">
      <c r="A936" s="11"/>
      <c r="B936" s="11"/>
      <c r="C936" s="11"/>
      <c r="D936" s="30"/>
      <c r="E936" s="10" t="s">
        <v>730</v>
      </c>
      <c r="F936" s="14">
        <v>1</v>
      </c>
      <c r="G936" s="15">
        <v>40</v>
      </c>
      <c r="H936" s="15">
        <v>0</v>
      </c>
      <c r="I936" s="15">
        <v>0</v>
      </c>
      <c r="J936" s="15">
        <v>44</v>
      </c>
      <c r="K936" s="10" t="s">
        <v>731</v>
      </c>
      <c r="L936" s="11"/>
      <c r="M936" s="11"/>
    </row>
    <row r="937" spans="1:13" x14ac:dyDescent="0.25">
      <c r="A937" s="11"/>
      <c r="B937" s="11"/>
      <c r="C937" s="11"/>
      <c r="D937" s="30"/>
      <c r="E937" s="10" t="s">
        <v>732</v>
      </c>
      <c r="F937" s="14">
        <v>1</v>
      </c>
      <c r="G937" s="15">
        <v>120</v>
      </c>
      <c r="H937" s="15">
        <v>0</v>
      </c>
      <c r="I937" s="15">
        <v>0</v>
      </c>
      <c r="J937" s="12">
        <f>OR(F937&lt;&gt;0,G937&lt;&gt;0,H937&lt;&gt;0,I937&lt;&gt;0)*(F937 + (F937 = 0))*(G937 + (G937 = 0))*(H937 + (H937 = 0))*(I937 + (I937 = 0))</f>
        <v>120</v>
      </c>
      <c r="K937" s="11"/>
      <c r="L937" s="11"/>
      <c r="M937" s="11"/>
    </row>
    <row r="938" spans="1:13" x14ac:dyDescent="0.25">
      <c r="A938" s="11"/>
      <c r="B938" s="11"/>
      <c r="C938" s="11"/>
      <c r="D938" s="30"/>
      <c r="E938" s="10" t="s">
        <v>733</v>
      </c>
      <c r="F938" s="14">
        <v>1</v>
      </c>
      <c r="G938" s="15">
        <v>40</v>
      </c>
      <c r="H938" s="15">
        <v>0</v>
      </c>
      <c r="I938" s="15">
        <v>0</v>
      </c>
      <c r="J938" s="12">
        <f>OR(F938&lt;&gt;0,G938&lt;&gt;0,H938&lt;&gt;0,I938&lt;&gt;0)*(F938 + (F938 = 0))*(G938 + (G938 = 0))*(H938 + (H938 = 0))*(I938 + (I938 = 0))</f>
        <v>40</v>
      </c>
      <c r="K938" s="11"/>
      <c r="L938" s="11"/>
      <c r="M938" s="11"/>
    </row>
    <row r="939" spans="1:13" x14ac:dyDescent="0.25">
      <c r="A939" s="11"/>
      <c r="B939" s="11"/>
      <c r="C939" s="11"/>
      <c r="D939" s="30"/>
      <c r="E939" s="11"/>
      <c r="F939" s="11"/>
      <c r="G939" s="11"/>
      <c r="H939" s="11"/>
      <c r="I939" s="11"/>
      <c r="J939" s="16" t="s">
        <v>734</v>
      </c>
      <c r="K939" s="17">
        <f>SUM(J934:J938)*1</f>
        <v>374</v>
      </c>
      <c r="L939" s="15">
        <v>0</v>
      </c>
      <c r="M939" s="17">
        <f>ROUND(K939*L939,2)</f>
        <v>0</v>
      </c>
    </row>
    <row r="940" spans="1:13" ht="0.95" customHeight="1" x14ac:dyDescent="0.25">
      <c r="A940" s="18"/>
      <c r="B940" s="18"/>
      <c r="C940" s="18"/>
      <c r="D940" s="31"/>
      <c r="E940" s="18"/>
      <c r="F940" s="18"/>
      <c r="G940" s="18"/>
      <c r="H940" s="18"/>
      <c r="I940" s="18"/>
      <c r="J940" s="18"/>
      <c r="K940" s="18"/>
      <c r="L940" s="18"/>
      <c r="M940" s="18"/>
    </row>
    <row r="941" spans="1:13" x14ac:dyDescent="0.25">
      <c r="A941" s="11"/>
      <c r="B941" s="11"/>
      <c r="C941" s="11"/>
      <c r="D941" s="30"/>
      <c r="E941" s="11"/>
      <c r="F941" s="11"/>
      <c r="G941" s="11"/>
      <c r="H941" s="11"/>
      <c r="I941" s="11"/>
      <c r="J941" s="16" t="s">
        <v>735</v>
      </c>
      <c r="K941" s="15">
        <v>1</v>
      </c>
      <c r="L941" s="17">
        <f>M922+M927+M932</f>
        <v>0</v>
      </c>
      <c r="M941" s="17">
        <f>ROUND(K941*L941,2)</f>
        <v>0</v>
      </c>
    </row>
    <row r="942" spans="1:13" ht="0.95" customHeight="1" x14ac:dyDescent="0.25">
      <c r="A942" s="18"/>
      <c r="B942" s="18"/>
      <c r="C942" s="18"/>
      <c r="D942" s="31"/>
      <c r="E942" s="18"/>
      <c r="F942" s="18"/>
      <c r="G942" s="18"/>
      <c r="H942" s="18"/>
      <c r="I942" s="18"/>
      <c r="J942" s="18"/>
      <c r="K942" s="18"/>
      <c r="L942" s="18"/>
      <c r="M942" s="18"/>
    </row>
    <row r="943" spans="1:13" x14ac:dyDescent="0.25">
      <c r="A943" s="20" t="s">
        <v>736</v>
      </c>
      <c r="B943" s="20" t="s">
        <v>15</v>
      </c>
      <c r="C943" s="20" t="s">
        <v>16</v>
      </c>
      <c r="D943" s="32" t="s">
        <v>737</v>
      </c>
      <c r="E943" s="21"/>
      <c r="F943" s="21"/>
      <c r="G943" s="21"/>
      <c r="H943" s="21"/>
      <c r="I943" s="21"/>
      <c r="J943" s="21"/>
      <c r="K943" s="22">
        <f>K960</f>
        <v>1</v>
      </c>
      <c r="L943" s="22">
        <f>L960</f>
        <v>0</v>
      </c>
      <c r="M943" s="22">
        <f>M960</f>
        <v>0</v>
      </c>
    </row>
    <row r="944" spans="1:13" x14ac:dyDescent="0.25">
      <c r="A944" s="9" t="s">
        <v>738</v>
      </c>
      <c r="B944" s="10" t="s">
        <v>19</v>
      </c>
      <c r="C944" s="10" t="s">
        <v>33</v>
      </c>
      <c r="D944" s="13" t="s">
        <v>739</v>
      </c>
      <c r="E944" s="11"/>
      <c r="F944" s="11"/>
      <c r="G944" s="11"/>
      <c r="H944" s="11"/>
      <c r="I944" s="11"/>
      <c r="J944" s="11"/>
      <c r="K944" s="12">
        <f>K950</f>
        <v>72</v>
      </c>
      <c r="L944" s="12">
        <f>L950</f>
        <v>0</v>
      </c>
      <c r="M944" s="12">
        <f>M950</f>
        <v>0</v>
      </c>
    </row>
    <row r="945" spans="1:13" ht="247.5" x14ac:dyDescent="0.25">
      <c r="A945" s="11"/>
      <c r="B945" s="11"/>
      <c r="C945" s="11"/>
      <c r="D945" s="13" t="s">
        <v>740</v>
      </c>
      <c r="E945" s="11"/>
      <c r="F945" s="11"/>
      <c r="G945" s="11"/>
      <c r="H945" s="11"/>
      <c r="I945" s="11"/>
      <c r="J945" s="11"/>
      <c r="K945" s="11"/>
      <c r="L945" s="11"/>
      <c r="M945" s="11"/>
    </row>
    <row r="946" spans="1:13" x14ac:dyDescent="0.25">
      <c r="A946" s="11"/>
      <c r="B946" s="11"/>
      <c r="C946" s="11"/>
      <c r="D946" s="30"/>
      <c r="E946" s="10" t="s">
        <v>741</v>
      </c>
      <c r="F946" s="14">
        <v>15</v>
      </c>
      <c r="G946" s="15">
        <v>1.2</v>
      </c>
      <c r="H946" s="15">
        <v>0</v>
      </c>
      <c r="I946" s="15">
        <v>0</v>
      </c>
      <c r="J946" s="12">
        <f>OR(F946&lt;&gt;0,G946&lt;&gt;0,H946&lt;&gt;0,I946&lt;&gt;0)*(F946 + (F946 = 0))*(G946 + (G946 = 0))*(H946 + (H946 = 0))*(I946 + (I946 = 0))</f>
        <v>18</v>
      </c>
      <c r="K946" s="11"/>
      <c r="L946" s="11"/>
      <c r="M946" s="11"/>
    </row>
    <row r="947" spans="1:13" x14ac:dyDescent="0.25">
      <c r="A947" s="11"/>
      <c r="B947" s="11"/>
      <c r="C947" s="11"/>
      <c r="D947" s="30"/>
      <c r="E947" s="10" t="s">
        <v>742</v>
      </c>
      <c r="F947" s="14">
        <v>15</v>
      </c>
      <c r="G947" s="15">
        <v>1.2</v>
      </c>
      <c r="H947" s="15">
        <v>0</v>
      </c>
      <c r="I947" s="15">
        <v>0</v>
      </c>
      <c r="J947" s="12">
        <f>OR(F947&lt;&gt;0,G947&lt;&gt;0,H947&lt;&gt;0,I947&lt;&gt;0)*(F947 + (F947 = 0))*(G947 + (G947 = 0))*(H947 + (H947 = 0))*(I947 + (I947 = 0))</f>
        <v>18</v>
      </c>
      <c r="K947" s="11"/>
      <c r="L947" s="11"/>
      <c r="M947" s="11"/>
    </row>
    <row r="948" spans="1:13" x14ac:dyDescent="0.25">
      <c r="A948" s="11"/>
      <c r="B948" s="11"/>
      <c r="C948" s="11"/>
      <c r="D948" s="30"/>
      <c r="E948" s="10" t="s">
        <v>743</v>
      </c>
      <c r="F948" s="14">
        <v>15</v>
      </c>
      <c r="G948" s="15">
        <v>1.2</v>
      </c>
      <c r="H948" s="15">
        <v>0</v>
      </c>
      <c r="I948" s="15">
        <v>0</v>
      </c>
      <c r="J948" s="12">
        <f>OR(F948&lt;&gt;0,G948&lt;&gt;0,H948&lt;&gt;0,I948&lt;&gt;0)*(F948 + (F948 = 0))*(G948 + (G948 = 0))*(H948 + (H948 = 0))*(I948 + (I948 = 0))</f>
        <v>18</v>
      </c>
      <c r="K948" s="11"/>
      <c r="L948" s="11"/>
      <c r="M948" s="11"/>
    </row>
    <row r="949" spans="1:13" x14ac:dyDescent="0.25">
      <c r="A949" s="11"/>
      <c r="B949" s="11"/>
      <c r="C949" s="11"/>
      <c r="D949" s="30"/>
      <c r="E949" s="10" t="s">
        <v>744</v>
      </c>
      <c r="F949" s="14">
        <v>15</v>
      </c>
      <c r="G949" s="15">
        <v>1.2</v>
      </c>
      <c r="H949" s="15">
        <v>0</v>
      </c>
      <c r="I949" s="15">
        <v>0</v>
      </c>
      <c r="J949" s="12">
        <f>OR(F949&lt;&gt;0,G949&lt;&gt;0,H949&lt;&gt;0,I949&lt;&gt;0)*(F949 + (F949 = 0))*(G949 + (G949 = 0))*(H949 + (H949 = 0))*(I949 + (I949 = 0))</f>
        <v>18</v>
      </c>
      <c r="K949" s="11"/>
      <c r="L949" s="11"/>
      <c r="M949" s="11"/>
    </row>
    <row r="950" spans="1:13" x14ac:dyDescent="0.25">
      <c r="A950" s="11"/>
      <c r="B950" s="11"/>
      <c r="C950" s="11"/>
      <c r="D950" s="30"/>
      <c r="E950" s="11"/>
      <c r="F950" s="11"/>
      <c r="G950" s="11"/>
      <c r="H950" s="11"/>
      <c r="I950" s="11"/>
      <c r="J950" s="16" t="s">
        <v>745</v>
      </c>
      <c r="K950" s="17">
        <f>SUM(J946:J949)</f>
        <v>72</v>
      </c>
      <c r="L950" s="15">
        <v>0</v>
      </c>
      <c r="M950" s="17">
        <f>ROUND(K950*L950,2)</f>
        <v>0</v>
      </c>
    </row>
    <row r="951" spans="1:13" ht="0.95" customHeight="1" x14ac:dyDescent="0.25">
      <c r="A951" s="18"/>
      <c r="B951" s="18"/>
      <c r="C951" s="18"/>
      <c r="D951" s="31"/>
      <c r="E951" s="18"/>
      <c r="F951" s="18"/>
      <c r="G951" s="18"/>
      <c r="H951" s="18"/>
      <c r="I951" s="18"/>
      <c r="J951" s="18"/>
      <c r="K951" s="18"/>
      <c r="L951" s="18"/>
      <c r="M951" s="18"/>
    </row>
    <row r="952" spans="1:13" x14ac:dyDescent="0.25">
      <c r="A952" s="9" t="s">
        <v>746</v>
      </c>
      <c r="B952" s="10" t="s">
        <v>19</v>
      </c>
      <c r="C952" s="10" t="s">
        <v>33</v>
      </c>
      <c r="D952" s="13" t="s">
        <v>739</v>
      </c>
      <c r="E952" s="11"/>
      <c r="F952" s="11"/>
      <c r="G952" s="11"/>
      <c r="H952" s="11"/>
      <c r="I952" s="11"/>
      <c r="J952" s="11"/>
      <c r="K952" s="12">
        <f>K958</f>
        <v>72</v>
      </c>
      <c r="L952" s="12">
        <f>L958</f>
        <v>0</v>
      </c>
      <c r="M952" s="12">
        <f>M958</f>
        <v>0</v>
      </c>
    </row>
    <row r="953" spans="1:13" ht="247.5" x14ac:dyDescent="0.25">
      <c r="A953" s="11"/>
      <c r="B953" s="11"/>
      <c r="C953" s="11"/>
      <c r="D953" s="13" t="s">
        <v>747</v>
      </c>
      <c r="E953" s="11"/>
      <c r="F953" s="11"/>
      <c r="G953" s="11"/>
      <c r="H953" s="11"/>
      <c r="I953" s="11"/>
      <c r="J953" s="11"/>
      <c r="K953" s="11"/>
      <c r="L953" s="11"/>
      <c r="M953" s="11"/>
    </row>
    <row r="954" spans="1:13" x14ac:dyDescent="0.25">
      <c r="A954" s="11"/>
      <c r="B954" s="11"/>
      <c r="C954" s="11"/>
      <c r="D954" s="30"/>
      <c r="E954" s="10" t="s">
        <v>748</v>
      </c>
      <c r="F954" s="14">
        <v>15</v>
      </c>
      <c r="G954" s="15">
        <v>1.2</v>
      </c>
      <c r="H954" s="15">
        <v>0</v>
      </c>
      <c r="I954" s="15">
        <v>0</v>
      </c>
      <c r="J954" s="12">
        <f>OR(F954&lt;&gt;0,G954&lt;&gt;0,H954&lt;&gt;0,I954&lt;&gt;0)*(F954 + (F954 = 0))*(G954 + (G954 = 0))*(H954 + (H954 = 0))*(I954 + (I954 = 0))</f>
        <v>18</v>
      </c>
      <c r="K954" s="11"/>
      <c r="L954" s="11"/>
      <c r="M954" s="11"/>
    </row>
    <row r="955" spans="1:13" x14ac:dyDescent="0.25">
      <c r="A955" s="11"/>
      <c r="B955" s="11"/>
      <c r="C955" s="11"/>
      <c r="D955" s="30"/>
      <c r="E955" s="10" t="s">
        <v>742</v>
      </c>
      <c r="F955" s="14">
        <v>15</v>
      </c>
      <c r="G955" s="15">
        <v>1.2</v>
      </c>
      <c r="H955" s="15">
        <v>0</v>
      </c>
      <c r="I955" s="15">
        <v>0</v>
      </c>
      <c r="J955" s="12">
        <f>OR(F955&lt;&gt;0,G955&lt;&gt;0,H955&lt;&gt;0,I955&lt;&gt;0)*(F955 + (F955 = 0))*(G955 + (G955 = 0))*(H955 + (H955 = 0))*(I955 + (I955 = 0))</f>
        <v>18</v>
      </c>
      <c r="K955" s="11"/>
      <c r="L955" s="11"/>
      <c r="M955" s="11"/>
    </row>
    <row r="956" spans="1:13" x14ac:dyDescent="0.25">
      <c r="A956" s="11"/>
      <c r="B956" s="11"/>
      <c r="C956" s="11"/>
      <c r="D956" s="30"/>
      <c r="E956" s="10" t="s">
        <v>743</v>
      </c>
      <c r="F956" s="14">
        <v>15</v>
      </c>
      <c r="G956" s="15">
        <v>1.2</v>
      </c>
      <c r="H956" s="15">
        <v>0</v>
      </c>
      <c r="I956" s="15">
        <v>0</v>
      </c>
      <c r="J956" s="12">
        <f>OR(F956&lt;&gt;0,G956&lt;&gt;0,H956&lt;&gt;0,I956&lt;&gt;0)*(F956 + (F956 = 0))*(G956 + (G956 = 0))*(H956 + (H956 = 0))*(I956 + (I956 = 0))</f>
        <v>18</v>
      </c>
      <c r="K956" s="11"/>
      <c r="L956" s="11"/>
      <c r="M956" s="11"/>
    </row>
    <row r="957" spans="1:13" x14ac:dyDescent="0.25">
      <c r="A957" s="11"/>
      <c r="B957" s="11"/>
      <c r="C957" s="11"/>
      <c r="D957" s="30"/>
      <c r="E957" s="10" t="s">
        <v>744</v>
      </c>
      <c r="F957" s="14">
        <v>15</v>
      </c>
      <c r="G957" s="15">
        <v>1.2</v>
      </c>
      <c r="H957" s="15">
        <v>0</v>
      </c>
      <c r="I957" s="15">
        <v>0</v>
      </c>
      <c r="J957" s="12">
        <f>OR(F957&lt;&gt;0,G957&lt;&gt;0,H957&lt;&gt;0,I957&lt;&gt;0)*(F957 + (F957 = 0))*(G957 + (G957 = 0))*(H957 + (H957 = 0))*(I957 + (I957 = 0))</f>
        <v>18</v>
      </c>
      <c r="K957" s="11"/>
      <c r="L957" s="11"/>
      <c r="M957" s="11"/>
    </row>
    <row r="958" spans="1:13" x14ac:dyDescent="0.25">
      <c r="A958" s="11"/>
      <c r="B958" s="11"/>
      <c r="C958" s="11"/>
      <c r="D958" s="30"/>
      <c r="E958" s="11"/>
      <c r="F958" s="11"/>
      <c r="G958" s="11"/>
      <c r="H958" s="11"/>
      <c r="I958" s="11"/>
      <c r="J958" s="16" t="s">
        <v>749</v>
      </c>
      <c r="K958" s="17">
        <f>SUM(J954:J957)</f>
        <v>72</v>
      </c>
      <c r="L958" s="15">
        <v>0</v>
      </c>
      <c r="M958" s="17">
        <f>ROUND(K958*L958,2)</f>
        <v>0</v>
      </c>
    </row>
    <row r="959" spans="1:13" ht="0.95" customHeight="1" x14ac:dyDescent="0.25">
      <c r="A959" s="18"/>
      <c r="B959" s="18"/>
      <c r="C959" s="18"/>
      <c r="D959" s="31"/>
      <c r="E959" s="18"/>
      <c r="F959" s="18"/>
      <c r="G959" s="18"/>
      <c r="H959" s="18"/>
      <c r="I959" s="18"/>
      <c r="J959" s="18"/>
      <c r="K959" s="18"/>
      <c r="L959" s="18"/>
      <c r="M959" s="18"/>
    </row>
    <row r="960" spans="1:13" x14ac:dyDescent="0.25">
      <c r="A960" s="11"/>
      <c r="B960" s="11"/>
      <c r="C960" s="11"/>
      <c r="D960" s="30"/>
      <c r="E960" s="11"/>
      <c r="F960" s="11"/>
      <c r="G960" s="11"/>
      <c r="H960" s="11"/>
      <c r="I960" s="11"/>
      <c r="J960" s="16" t="s">
        <v>750</v>
      </c>
      <c r="K960" s="15">
        <v>1</v>
      </c>
      <c r="L960" s="17">
        <f>M944+M952</f>
        <v>0</v>
      </c>
      <c r="M960" s="17">
        <f>ROUND(K960*L960,2)</f>
        <v>0</v>
      </c>
    </row>
    <row r="961" spans="1:13" ht="0.95" customHeight="1" x14ac:dyDescent="0.25">
      <c r="A961" s="18"/>
      <c r="B961" s="18"/>
      <c r="C961" s="18"/>
      <c r="D961" s="31"/>
      <c r="E961" s="18"/>
      <c r="F961" s="18"/>
      <c r="G961" s="18"/>
      <c r="H961" s="18"/>
      <c r="I961" s="18"/>
      <c r="J961" s="18"/>
      <c r="K961" s="18"/>
      <c r="L961" s="18"/>
      <c r="M961" s="18"/>
    </row>
    <row r="962" spans="1:13" x14ac:dyDescent="0.25">
      <c r="A962" s="11"/>
      <c r="B962" s="11"/>
      <c r="C962" s="11"/>
      <c r="D962" s="30"/>
      <c r="E962" s="11"/>
      <c r="F962" s="11"/>
      <c r="G962" s="11"/>
      <c r="H962" s="11"/>
      <c r="I962" s="11"/>
      <c r="J962" s="16" t="s">
        <v>751</v>
      </c>
      <c r="K962" s="19">
        <v>1</v>
      </c>
      <c r="L962" s="17">
        <f>M668+M821+M899+M921+M943</f>
        <v>0</v>
      </c>
      <c r="M962" s="17">
        <f>ROUND(K962*L962,2)</f>
        <v>0</v>
      </c>
    </row>
    <row r="963" spans="1:13" ht="0.95" customHeight="1" x14ac:dyDescent="0.25">
      <c r="A963" s="18"/>
      <c r="B963" s="18"/>
      <c r="C963" s="18"/>
      <c r="D963" s="31"/>
      <c r="E963" s="18"/>
      <c r="F963" s="18"/>
      <c r="G963" s="18"/>
      <c r="H963" s="18"/>
      <c r="I963" s="18"/>
      <c r="J963" s="18"/>
      <c r="K963" s="18"/>
      <c r="L963" s="18"/>
      <c r="M963" s="18"/>
    </row>
    <row r="964" spans="1:13" x14ac:dyDescent="0.25">
      <c r="A964" s="5" t="s">
        <v>752</v>
      </c>
      <c r="B964" s="5" t="s">
        <v>15</v>
      </c>
      <c r="C964" s="5" t="s">
        <v>16</v>
      </c>
      <c r="D964" s="29" t="s">
        <v>753</v>
      </c>
      <c r="E964" s="6"/>
      <c r="F964" s="6"/>
      <c r="G964" s="6"/>
      <c r="H964" s="6"/>
      <c r="I964" s="6"/>
      <c r="J964" s="6"/>
      <c r="K964" s="7">
        <f>K1183</f>
        <v>1</v>
      </c>
      <c r="L964" s="8">
        <f>L1183</f>
        <v>0</v>
      </c>
      <c r="M964" s="8">
        <f>M1183</f>
        <v>0</v>
      </c>
    </row>
    <row r="965" spans="1:13" x14ac:dyDescent="0.25">
      <c r="A965" s="20" t="s">
        <v>754</v>
      </c>
      <c r="B965" s="20" t="s">
        <v>15</v>
      </c>
      <c r="C965" s="20" t="s">
        <v>16</v>
      </c>
      <c r="D965" s="32" t="s">
        <v>105</v>
      </c>
      <c r="E965" s="21"/>
      <c r="F965" s="21"/>
      <c r="G965" s="21"/>
      <c r="H965" s="21"/>
      <c r="I965" s="21"/>
      <c r="J965" s="21"/>
      <c r="K965" s="22">
        <f>K996</f>
        <v>1</v>
      </c>
      <c r="L965" s="22">
        <f>L996</f>
        <v>0</v>
      </c>
      <c r="M965" s="22">
        <f>M996</f>
        <v>0</v>
      </c>
    </row>
    <row r="966" spans="1:13" x14ac:dyDescent="0.25">
      <c r="A966" s="9" t="s">
        <v>755</v>
      </c>
      <c r="B966" s="10" t="s">
        <v>19</v>
      </c>
      <c r="C966" s="10" t="s">
        <v>3</v>
      </c>
      <c r="D966" s="13" t="s">
        <v>756</v>
      </c>
      <c r="E966" s="11"/>
      <c r="F966" s="11"/>
      <c r="G966" s="11"/>
      <c r="H966" s="11"/>
      <c r="I966" s="11"/>
      <c r="J966" s="11"/>
      <c r="K966" s="12">
        <f>K970</f>
        <v>1</v>
      </c>
      <c r="L966" s="12">
        <f>L970</f>
        <v>0</v>
      </c>
      <c r="M966" s="12">
        <f>M970</f>
        <v>0</v>
      </c>
    </row>
    <row r="967" spans="1:13" ht="146.25" x14ac:dyDescent="0.25">
      <c r="A967" s="11"/>
      <c r="B967" s="11"/>
      <c r="C967" s="11"/>
      <c r="D967" s="13" t="s">
        <v>757</v>
      </c>
      <c r="E967" s="11"/>
      <c r="F967" s="11"/>
      <c r="G967" s="11"/>
      <c r="H967" s="11"/>
      <c r="I967" s="11"/>
      <c r="J967" s="11"/>
      <c r="K967" s="11"/>
      <c r="L967" s="11"/>
      <c r="M967" s="11"/>
    </row>
    <row r="968" spans="1:13" x14ac:dyDescent="0.25">
      <c r="A968" s="11"/>
      <c r="B968" s="11"/>
      <c r="C968" s="11"/>
      <c r="D968" s="30"/>
      <c r="E968" s="10" t="s">
        <v>758</v>
      </c>
      <c r="F968" s="14">
        <v>1</v>
      </c>
      <c r="G968" s="15">
        <v>0</v>
      </c>
      <c r="H968" s="15">
        <v>0</v>
      </c>
      <c r="I968" s="15">
        <v>0</v>
      </c>
      <c r="J968" s="12">
        <f>OR(F968&lt;&gt;0,G968&lt;&gt;0,H968&lt;&gt;0,I968&lt;&gt;0)*(F968 + (F968 = 0))*(G968 + (G968 = 0))*(H968 + (H968 = 0))*(I968 + (I968 = 0))</f>
        <v>1</v>
      </c>
      <c r="K968" s="11"/>
      <c r="L968" s="11"/>
      <c r="M968" s="11"/>
    </row>
    <row r="969" spans="1:13" x14ac:dyDescent="0.25">
      <c r="A969" s="11"/>
      <c r="B969" s="11"/>
      <c r="C969" s="11"/>
      <c r="D969" s="30"/>
      <c r="E969" s="10" t="s">
        <v>16</v>
      </c>
      <c r="F969" s="14"/>
      <c r="G969" s="15"/>
      <c r="H969" s="15"/>
      <c r="I969" s="15"/>
      <c r="J969" s="12">
        <f>OR(F969&lt;&gt;0,G969&lt;&gt;0,H969&lt;&gt;0,I969&lt;&gt;0)*(F969 + (F969 = 0))*(G969 + (G969 = 0))*(H969 + (H969 = 0))*(I969 + (I969 = 0))</f>
        <v>0</v>
      </c>
      <c r="K969" s="11"/>
      <c r="L969" s="11"/>
      <c r="M969" s="11"/>
    </row>
    <row r="970" spans="1:13" x14ac:dyDescent="0.25">
      <c r="A970" s="11"/>
      <c r="B970" s="11"/>
      <c r="C970" s="11"/>
      <c r="D970" s="30"/>
      <c r="E970" s="11"/>
      <c r="F970" s="11"/>
      <c r="G970" s="11"/>
      <c r="H970" s="11"/>
      <c r="I970" s="11"/>
      <c r="J970" s="16" t="s">
        <v>759</v>
      </c>
      <c r="K970" s="17">
        <f>SUM(J968:J969)*1</f>
        <v>1</v>
      </c>
      <c r="L970" s="15">
        <v>0</v>
      </c>
      <c r="M970" s="17">
        <f>ROUND(K970*L970,2)</f>
        <v>0</v>
      </c>
    </row>
    <row r="971" spans="1:13" ht="0.95" customHeight="1" x14ac:dyDescent="0.25">
      <c r="A971" s="18"/>
      <c r="B971" s="18"/>
      <c r="C971" s="18"/>
      <c r="D971" s="31"/>
      <c r="E971" s="18"/>
      <c r="F971" s="18"/>
      <c r="G971" s="18"/>
      <c r="H971" s="18"/>
      <c r="I971" s="18"/>
      <c r="J971" s="18"/>
      <c r="K971" s="18"/>
      <c r="L971" s="18"/>
      <c r="M971" s="18"/>
    </row>
    <row r="972" spans="1:13" ht="22.5" x14ac:dyDescent="0.25">
      <c r="A972" s="9" t="s">
        <v>760</v>
      </c>
      <c r="B972" s="10" t="s">
        <v>19</v>
      </c>
      <c r="C972" s="10" t="s">
        <v>3</v>
      </c>
      <c r="D972" s="13" t="s">
        <v>761</v>
      </c>
      <c r="E972" s="11"/>
      <c r="F972" s="11"/>
      <c r="G972" s="11"/>
      <c r="H972" s="11"/>
      <c r="I972" s="11"/>
      <c r="J972" s="11"/>
      <c r="K972" s="12">
        <f>K976</f>
        <v>1</v>
      </c>
      <c r="L972" s="12">
        <f>L976</f>
        <v>0</v>
      </c>
      <c r="M972" s="12">
        <f>M976</f>
        <v>0</v>
      </c>
    </row>
    <row r="973" spans="1:13" ht="157.5" x14ac:dyDescent="0.25">
      <c r="A973" s="11"/>
      <c r="B973" s="11"/>
      <c r="C973" s="11"/>
      <c r="D973" s="13" t="s">
        <v>762</v>
      </c>
      <c r="E973" s="11"/>
      <c r="F973" s="11"/>
      <c r="G973" s="11"/>
      <c r="H973" s="11"/>
      <c r="I973" s="11"/>
      <c r="J973" s="11"/>
      <c r="K973" s="11"/>
      <c r="L973" s="11"/>
      <c r="M973" s="11"/>
    </row>
    <row r="974" spans="1:13" x14ac:dyDescent="0.25">
      <c r="A974" s="11"/>
      <c r="B974" s="11"/>
      <c r="C974" s="11"/>
      <c r="D974" s="30"/>
      <c r="E974" s="10" t="s">
        <v>763</v>
      </c>
      <c r="F974" s="14">
        <v>1</v>
      </c>
      <c r="G974" s="15">
        <v>0</v>
      </c>
      <c r="H974" s="15">
        <v>0</v>
      </c>
      <c r="I974" s="15">
        <v>0</v>
      </c>
      <c r="J974" s="12">
        <f>OR(F974&lt;&gt;0,G974&lt;&gt;0,H974&lt;&gt;0,I974&lt;&gt;0)*(F974 + (F974 = 0))*(G974 + (G974 = 0))*(H974 + (H974 = 0))*(I974 + (I974 = 0))</f>
        <v>1</v>
      </c>
      <c r="K974" s="11"/>
      <c r="L974" s="11"/>
      <c r="M974" s="11"/>
    </row>
    <row r="975" spans="1:13" x14ac:dyDescent="0.25">
      <c r="A975" s="11"/>
      <c r="B975" s="11"/>
      <c r="C975" s="11"/>
      <c r="D975" s="30"/>
      <c r="E975" s="10" t="s">
        <v>16</v>
      </c>
      <c r="F975" s="14"/>
      <c r="G975" s="15"/>
      <c r="H975" s="15"/>
      <c r="I975" s="15"/>
      <c r="J975" s="12">
        <f>OR(F975&lt;&gt;0,G975&lt;&gt;0,H975&lt;&gt;0,I975&lt;&gt;0)*(F975 + (F975 = 0))*(G975 + (G975 = 0))*(H975 + (H975 = 0))*(I975 + (I975 = 0))</f>
        <v>0</v>
      </c>
      <c r="K975" s="11"/>
      <c r="L975" s="11"/>
      <c r="M975" s="11"/>
    </row>
    <row r="976" spans="1:13" x14ac:dyDescent="0.25">
      <c r="A976" s="11"/>
      <c r="B976" s="11"/>
      <c r="C976" s="11"/>
      <c r="D976" s="30"/>
      <c r="E976" s="11"/>
      <c r="F976" s="11"/>
      <c r="G976" s="11"/>
      <c r="H976" s="11"/>
      <c r="I976" s="11"/>
      <c r="J976" s="16" t="s">
        <v>764</v>
      </c>
      <c r="K976" s="17">
        <f>SUM(J974:J975)*1</f>
        <v>1</v>
      </c>
      <c r="L976" s="15">
        <v>0</v>
      </c>
      <c r="M976" s="17">
        <f>ROUND(K976*L976,2)</f>
        <v>0</v>
      </c>
    </row>
    <row r="977" spans="1:13" ht="0.95" customHeight="1" x14ac:dyDescent="0.25">
      <c r="A977" s="18"/>
      <c r="B977" s="18"/>
      <c r="C977" s="18"/>
      <c r="D977" s="31"/>
      <c r="E977" s="18"/>
      <c r="F977" s="18"/>
      <c r="G977" s="18"/>
      <c r="H977" s="18"/>
      <c r="I977" s="18"/>
      <c r="J977" s="18"/>
      <c r="K977" s="18"/>
      <c r="L977" s="18"/>
      <c r="M977" s="18"/>
    </row>
    <row r="978" spans="1:13" x14ac:dyDescent="0.25">
      <c r="A978" s="9" t="s">
        <v>765</v>
      </c>
      <c r="B978" s="10" t="s">
        <v>19</v>
      </c>
      <c r="C978" s="10" t="s">
        <v>33</v>
      </c>
      <c r="D978" s="13" t="s">
        <v>766</v>
      </c>
      <c r="E978" s="11"/>
      <c r="F978" s="11"/>
      <c r="G978" s="11"/>
      <c r="H978" s="11"/>
      <c r="I978" s="11"/>
      <c r="J978" s="11"/>
      <c r="K978" s="12">
        <f>K982</f>
        <v>15</v>
      </c>
      <c r="L978" s="12">
        <f>L982</f>
        <v>0</v>
      </c>
      <c r="M978" s="12">
        <f>M982</f>
        <v>0</v>
      </c>
    </row>
    <row r="979" spans="1:13" ht="168.75" x14ac:dyDescent="0.25">
      <c r="A979" s="11"/>
      <c r="B979" s="11"/>
      <c r="C979" s="11"/>
      <c r="D979" s="13" t="s">
        <v>767</v>
      </c>
      <c r="E979" s="11"/>
      <c r="F979" s="11"/>
      <c r="G979" s="11"/>
      <c r="H979" s="11"/>
      <c r="I979" s="11"/>
      <c r="J979" s="11"/>
      <c r="K979" s="11"/>
      <c r="L979" s="11"/>
      <c r="M979" s="11"/>
    </row>
    <row r="980" spans="1:13" x14ac:dyDescent="0.25">
      <c r="A980" s="11"/>
      <c r="B980" s="11"/>
      <c r="C980" s="11"/>
      <c r="D980" s="30"/>
      <c r="E980" s="10" t="s">
        <v>768</v>
      </c>
      <c r="F980" s="14">
        <v>1</v>
      </c>
      <c r="G980" s="15">
        <v>15</v>
      </c>
      <c r="H980" s="15">
        <v>0</v>
      </c>
      <c r="I980" s="15">
        <v>0</v>
      </c>
      <c r="J980" s="12">
        <f>OR(F980&lt;&gt;0,G980&lt;&gt;0,H980&lt;&gt;0,I980&lt;&gt;0)*(F980 + (F980 = 0))*(G980 + (G980 = 0))*(H980 + (H980 = 0))*(I980 + (I980 = 0))</f>
        <v>15</v>
      </c>
      <c r="K980" s="11"/>
      <c r="L980" s="11"/>
      <c r="M980" s="11"/>
    </row>
    <row r="981" spans="1:13" x14ac:dyDescent="0.25">
      <c r="A981" s="11"/>
      <c r="B981" s="11"/>
      <c r="C981" s="11"/>
      <c r="D981" s="30"/>
      <c r="E981" s="10" t="s">
        <v>16</v>
      </c>
      <c r="F981" s="14"/>
      <c r="G981" s="15"/>
      <c r="H981" s="15"/>
      <c r="I981" s="15"/>
      <c r="J981" s="12">
        <f>OR(F981&lt;&gt;0,G981&lt;&gt;0,H981&lt;&gt;0,I981&lt;&gt;0)*(F981 + (F981 = 0))*(G981 + (G981 = 0))*(H981 + (H981 = 0))*(I981 + (I981 = 0))</f>
        <v>0</v>
      </c>
      <c r="K981" s="11"/>
      <c r="L981" s="11"/>
      <c r="M981" s="11"/>
    </row>
    <row r="982" spans="1:13" x14ac:dyDescent="0.25">
      <c r="A982" s="11"/>
      <c r="B982" s="11"/>
      <c r="C982" s="11"/>
      <c r="D982" s="30"/>
      <c r="E982" s="11"/>
      <c r="F982" s="11"/>
      <c r="G982" s="11"/>
      <c r="H982" s="11"/>
      <c r="I982" s="11"/>
      <c r="J982" s="16" t="s">
        <v>769</v>
      </c>
      <c r="K982" s="17">
        <f>SUM(J980:J981)*1</f>
        <v>15</v>
      </c>
      <c r="L982" s="15">
        <v>0</v>
      </c>
      <c r="M982" s="17">
        <f>ROUND(K982*L982,2)</f>
        <v>0</v>
      </c>
    </row>
    <row r="983" spans="1:13" ht="0.95" customHeight="1" x14ac:dyDescent="0.25">
      <c r="A983" s="18"/>
      <c r="B983" s="18"/>
      <c r="C983" s="18"/>
      <c r="D983" s="31"/>
      <c r="E983" s="18"/>
      <c r="F983" s="18"/>
      <c r="G983" s="18"/>
      <c r="H983" s="18"/>
      <c r="I983" s="18"/>
      <c r="J983" s="18"/>
      <c r="K983" s="18"/>
      <c r="L983" s="18"/>
      <c r="M983" s="18"/>
    </row>
    <row r="984" spans="1:13" x14ac:dyDescent="0.25">
      <c r="A984" s="9" t="s">
        <v>770</v>
      </c>
      <c r="B984" s="10" t="s">
        <v>19</v>
      </c>
      <c r="C984" s="10" t="s">
        <v>3</v>
      </c>
      <c r="D984" s="13" t="s">
        <v>771</v>
      </c>
      <c r="E984" s="11"/>
      <c r="F984" s="11"/>
      <c r="G984" s="11"/>
      <c r="H984" s="11"/>
      <c r="I984" s="11"/>
      <c r="J984" s="11"/>
      <c r="K984" s="12">
        <f>K988</f>
        <v>1</v>
      </c>
      <c r="L984" s="12">
        <f>L988</f>
        <v>0</v>
      </c>
      <c r="M984" s="12">
        <f>M988</f>
        <v>0</v>
      </c>
    </row>
    <row r="985" spans="1:13" ht="135" x14ac:dyDescent="0.25">
      <c r="A985" s="11"/>
      <c r="B985" s="11"/>
      <c r="C985" s="11"/>
      <c r="D985" s="13" t="s">
        <v>772</v>
      </c>
      <c r="E985" s="11"/>
      <c r="F985" s="11"/>
      <c r="G985" s="11"/>
      <c r="H985" s="11"/>
      <c r="I985" s="11"/>
      <c r="J985" s="11"/>
      <c r="K985" s="11"/>
      <c r="L985" s="11"/>
      <c r="M985" s="11"/>
    </row>
    <row r="986" spans="1:13" x14ac:dyDescent="0.25">
      <c r="A986" s="11"/>
      <c r="B986" s="11"/>
      <c r="C986" s="11"/>
      <c r="D986" s="30"/>
      <c r="E986" s="10" t="s">
        <v>763</v>
      </c>
      <c r="F986" s="14">
        <v>1</v>
      </c>
      <c r="G986" s="15">
        <v>0</v>
      </c>
      <c r="H986" s="15">
        <v>0</v>
      </c>
      <c r="I986" s="15">
        <v>0</v>
      </c>
      <c r="J986" s="12">
        <f>OR(F986&lt;&gt;0,G986&lt;&gt;0,H986&lt;&gt;0,I986&lt;&gt;0)*(F986 + (F986 = 0))*(G986 + (G986 = 0))*(H986 + (H986 = 0))*(I986 + (I986 = 0))</f>
        <v>1</v>
      </c>
      <c r="K986" s="11"/>
      <c r="L986" s="11"/>
      <c r="M986" s="11"/>
    </row>
    <row r="987" spans="1:13" x14ac:dyDescent="0.25">
      <c r="A987" s="11"/>
      <c r="B987" s="11"/>
      <c r="C987" s="11"/>
      <c r="D987" s="30"/>
      <c r="E987" s="10" t="s">
        <v>16</v>
      </c>
      <c r="F987" s="14"/>
      <c r="G987" s="15"/>
      <c r="H987" s="15"/>
      <c r="I987" s="15"/>
      <c r="J987" s="12">
        <f>OR(F987&lt;&gt;0,G987&lt;&gt;0,H987&lt;&gt;0,I987&lt;&gt;0)*(F987 + (F987 = 0))*(G987 + (G987 = 0))*(H987 + (H987 = 0))*(I987 + (I987 = 0))</f>
        <v>0</v>
      </c>
      <c r="K987" s="11"/>
      <c r="L987" s="11"/>
      <c r="M987" s="11"/>
    </row>
    <row r="988" spans="1:13" x14ac:dyDescent="0.25">
      <c r="A988" s="11"/>
      <c r="B988" s="11"/>
      <c r="C988" s="11"/>
      <c r="D988" s="30"/>
      <c r="E988" s="11"/>
      <c r="F988" s="11"/>
      <c r="G988" s="11"/>
      <c r="H988" s="11"/>
      <c r="I988" s="11"/>
      <c r="J988" s="16" t="s">
        <v>773</v>
      </c>
      <c r="K988" s="17">
        <f>SUM(J986:J987)*1</f>
        <v>1</v>
      </c>
      <c r="L988" s="15">
        <v>0</v>
      </c>
      <c r="M988" s="17">
        <f>ROUND(K988*L988,2)</f>
        <v>0</v>
      </c>
    </row>
    <row r="989" spans="1:13" ht="0.95" customHeight="1" x14ac:dyDescent="0.25">
      <c r="A989" s="18"/>
      <c r="B989" s="18"/>
      <c r="C989" s="18"/>
      <c r="D989" s="31"/>
      <c r="E989" s="18"/>
      <c r="F989" s="18"/>
      <c r="G989" s="18"/>
      <c r="H989" s="18"/>
      <c r="I989" s="18"/>
      <c r="J989" s="18"/>
      <c r="K989" s="18"/>
      <c r="L989" s="18"/>
      <c r="M989" s="18"/>
    </row>
    <row r="990" spans="1:13" x14ac:dyDescent="0.25">
      <c r="A990" s="9" t="s">
        <v>774</v>
      </c>
      <c r="B990" s="10" t="s">
        <v>19</v>
      </c>
      <c r="C990" s="10" t="s">
        <v>3</v>
      </c>
      <c r="D990" s="13" t="s">
        <v>775</v>
      </c>
      <c r="E990" s="11"/>
      <c r="F990" s="11"/>
      <c r="G990" s="11"/>
      <c r="H990" s="11"/>
      <c r="I990" s="11"/>
      <c r="J990" s="11"/>
      <c r="K990" s="12">
        <f>K994</f>
        <v>1</v>
      </c>
      <c r="L990" s="12">
        <f>L994</f>
        <v>0</v>
      </c>
      <c r="M990" s="12">
        <f>M994</f>
        <v>0</v>
      </c>
    </row>
    <row r="991" spans="1:13" ht="135" x14ac:dyDescent="0.25">
      <c r="A991" s="11"/>
      <c r="B991" s="11"/>
      <c r="C991" s="11"/>
      <c r="D991" s="13" t="s">
        <v>776</v>
      </c>
      <c r="E991" s="11"/>
      <c r="F991" s="11"/>
      <c r="G991" s="11"/>
      <c r="H991" s="11"/>
      <c r="I991" s="11"/>
      <c r="J991" s="11"/>
      <c r="K991" s="11"/>
      <c r="L991" s="11"/>
      <c r="M991" s="11"/>
    </row>
    <row r="992" spans="1:13" x14ac:dyDescent="0.25">
      <c r="A992" s="11"/>
      <c r="B992" s="11"/>
      <c r="C992" s="11"/>
      <c r="D992" s="30"/>
      <c r="E992" s="10" t="s">
        <v>763</v>
      </c>
      <c r="F992" s="14">
        <v>1</v>
      </c>
      <c r="G992" s="15">
        <v>0</v>
      </c>
      <c r="H992" s="15">
        <v>0</v>
      </c>
      <c r="I992" s="15">
        <v>0</v>
      </c>
      <c r="J992" s="12">
        <f>OR(F992&lt;&gt;0,G992&lt;&gt;0,H992&lt;&gt;0,I992&lt;&gt;0)*(F992 + (F992 = 0))*(G992 + (G992 = 0))*(H992 + (H992 = 0))*(I992 + (I992 = 0))</f>
        <v>1</v>
      </c>
      <c r="K992" s="11"/>
      <c r="L992" s="11"/>
      <c r="M992" s="11"/>
    </row>
    <row r="993" spans="1:13" x14ac:dyDescent="0.25">
      <c r="A993" s="11"/>
      <c r="B993" s="11"/>
      <c r="C993" s="11"/>
      <c r="D993" s="30"/>
      <c r="E993" s="10" t="s">
        <v>16</v>
      </c>
      <c r="F993" s="14"/>
      <c r="G993" s="15"/>
      <c r="H993" s="15"/>
      <c r="I993" s="15"/>
      <c r="J993" s="12">
        <f>OR(F993&lt;&gt;0,G993&lt;&gt;0,H993&lt;&gt;0,I993&lt;&gt;0)*(F993 + (F993 = 0))*(G993 + (G993 = 0))*(H993 + (H993 = 0))*(I993 + (I993 = 0))</f>
        <v>0</v>
      </c>
      <c r="K993" s="11"/>
      <c r="L993" s="11"/>
      <c r="M993" s="11"/>
    </row>
    <row r="994" spans="1:13" x14ac:dyDescent="0.25">
      <c r="A994" s="11"/>
      <c r="B994" s="11"/>
      <c r="C994" s="11"/>
      <c r="D994" s="30"/>
      <c r="E994" s="11"/>
      <c r="F994" s="11"/>
      <c r="G994" s="11"/>
      <c r="H994" s="11"/>
      <c r="I994" s="11"/>
      <c r="J994" s="16" t="s">
        <v>777</v>
      </c>
      <c r="K994" s="17">
        <f>SUM(J992:J993)*1</f>
        <v>1</v>
      </c>
      <c r="L994" s="15">
        <v>0</v>
      </c>
      <c r="M994" s="17">
        <f>ROUND(K994*L994,2)</f>
        <v>0</v>
      </c>
    </row>
    <row r="995" spans="1:13" ht="0.95" customHeight="1" x14ac:dyDescent="0.25">
      <c r="A995" s="18"/>
      <c r="B995" s="18"/>
      <c r="C995" s="18"/>
      <c r="D995" s="31"/>
      <c r="E995" s="18"/>
      <c r="F995" s="18"/>
      <c r="G995" s="18"/>
      <c r="H995" s="18"/>
      <c r="I995" s="18"/>
      <c r="J995" s="18"/>
      <c r="K995" s="18"/>
      <c r="L995" s="18"/>
      <c r="M995" s="18"/>
    </row>
    <row r="996" spans="1:13" x14ac:dyDescent="0.25">
      <c r="A996" s="11"/>
      <c r="B996" s="11"/>
      <c r="C996" s="11"/>
      <c r="D996" s="30"/>
      <c r="E996" s="11"/>
      <c r="F996" s="11"/>
      <c r="G996" s="11"/>
      <c r="H996" s="11"/>
      <c r="I996" s="11"/>
      <c r="J996" s="16" t="s">
        <v>778</v>
      </c>
      <c r="K996" s="15">
        <v>1</v>
      </c>
      <c r="L996" s="17">
        <f>M966+M972+M978+M984+M990</f>
        <v>0</v>
      </c>
      <c r="M996" s="17">
        <f>ROUND(K996*L996,2)</f>
        <v>0</v>
      </c>
    </row>
    <row r="997" spans="1:13" ht="0.95" customHeight="1" x14ac:dyDescent="0.25">
      <c r="A997" s="18"/>
      <c r="B997" s="18"/>
      <c r="C997" s="18"/>
      <c r="D997" s="31"/>
      <c r="E997" s="18"/>
      <c r="F997" s="18"/>
      <c r="G997" s="18"/>
      <c r="H997" s="18"/>
      <c r="I997" s="18"/>
      <c r="J997" s="18"/>
      <c r="K997" s="18"/>
      <c r="L997" s="18"/>
      <c r="M997" s="18"/>
    </row>
    <row r="998" spans="1:13" x14ac:dyDescent="0.25">
      <c r="A998" s="20" t="s">
        <v>779</v>
      </c>
      <c r="B998" s="20" t="s">
        <v>15</v>
      </c>
      <c r="C998" s="20" t="s">
        <v>16</v>
      </c>
      <c r="D998" s="32" t="s">
        <v>780</v>
      </c>
      <c r="E998" s="21"/>
      <c r="F998" s="21"/>
      <c r="G998" s="21"/>
      <c r="H998" s="21"/>
      <c r="I998" s="21"/>
      <c r="J998" s="21"/>
      <c r="K998" s="22">
        <f>K1004</f>
        <v>1</v>
      </c>
      <c r="L998" s="22">
        <f>L1004</f>
        <v>0</v>
      </c>
      <c r="M998" s="22">
        <f>M1004</f>
        <v>0</v>
      </c>
    </row>
    <row r="999" spans="1:13" ht="22.5" x14ac:dyDescent="0.25">
      <c r="A999" s="9" t="s">
        <v>781</v>
      </c>
      <c r="B999" s="10" t="s">
        <v>19</v>
      </c>
      <c r="C999" s="10" t="s">
        <v>3</v>
      </c>
      <c r="D999" s="13" t="s">
        <v>782</v>
      </c>
      <c r="E999" s="11"/>
      <c r="F999" s="11"/>
      <c r="G999" s="11"/>
      <c r="H999" s="11"/>
      <c r="I999" s="11"/>
      <c r="J999" s="11"/>
      <c r="K999" s="12">
        <f>K1002</f>
        <v>1</v>
      </c>
      <c r="L999" s="12">
        <f>L1002</f>
        <v>0</v>
      </c>
      <c r="M999" s="12">
        <f>M1002</f>
        <v>0</v>
      </c>
    </row>
    <row r="1000" spans="1:13" ht="409.5" x14ac:dyDescent="0.25">
      <c r="A1000" s="11"/>
      <c r="B1000" s="11"/>
      <c r="C1000" s="11"/>
      <c r="D1000" s="13" t="s">
        <v>783</v>
      </c>
      <c r="E1000" s="11"/>
      <c r="F1000" s="11"/>
      <c r="G1000" s="11"/>
      <c r="H1000" s="11"/>
      <c r="I1000" s="11"/>
      <c r="J1000" s="11"/>
      <c r="K1000" s="11"/>
      <c r="L1000" s="11"/>
      <c r="M1000" s="11"/>
    </row>
    <row r="1001" spans="1:13" x14ac:dyDescent="0.25">
      <c r="A1001" s="11"/>
      <c r="B1001" s="11"/>
      <c r="C1001" s="11"/>
      <c r="D1001" s="30"/>
      <c r="E1001" s="10" t="s">
        <v>784</v>
      </c>
      <c r="F1001" s="14">
        <v>1</v>
      </c>
      <c r="G1001" s="15">
        <v>0</v>
      </c>
      <c r="H1001" s="15">
        <v>0</v>
      </c>
      <c r="I1001" s="15">
        <v>0</v>
      </c>
      <c r="J1001" s="12">
        <f>OR(F1001&lt;&gt;0,G1001&lt;&gt;0,H1001&lt;&gt;0,I1001&lt;&gt;0)*(F1001 + (F1001 = 0))*(G1001 + (G1001 = 0))*(H1001 + (H1001 = 0))*(I1001 + (I1001 = 0))</f>
        <v>1</v>
      </c>
      <c r="K1001" s="11"/>
      <c r="L1001" s="11"/>
      <c r="M1001" s="11"/>
    </row>
    <row r="1002" spans="1:13" x14ac:dyDescent="0.25">
      <c r="A1002" s="11"/>
      <c r="B1002" s="11"/>
      <c r="C1002" s="11"/>
      <c r="D1002" s="30"/>
      <c r="E1002" s="11"/>
      <c r="F1002" s="11"/>
      <c r="G1002" s="11"/>
      <c r="H1002" s="11"/>
      <c r="I1002" s="11"/>
      <c r="J1002" s="16" t="s">
        <v>785</v>
      </c>
      <c r="K1002" s="17">
        <f>J1001</f>
        <v>1</v>
      </c>
      <c r="L1002" s="15">
        <v>0</v>
      </c>
      <c r="M1002" s="17">
        <f>ROUND(K1002*L1002,2)</f>
        <v>0</v>
      </c>
    </row>
    <row r="1003" spans="1:13" ht="0.95" customHeight="1" x14ac:dyDescent="0.25">
      <c r="A1003" s="18"/>
      <c r="B1003" s="18"/>
      <c r="C1003" s="18"/>
      <c r="D1003" s="31"/>
      <c r="E1003" s="18"/>
      <c r="F1003" s="18"/>
      <c r="G1003" s="18"/>
      <c r="H1003" s="18"/>
      <c r="I1003" s="18"/>
      <c r="J1003" s="18"/>
      <c r="K1003" s="18"/>
      <c r="L1003" s="18"/>
      <c r="M1003" s="18"/>
    </row>
    <row r="1004" spans="1:13" x14ac:dyDescent="0.25">
      <c r="A1004" s="11"/>
      <c r="B1004" s="11"/>
      <c r="C1004" s="11"/>
      <c r="D1004" s="30"/>
      <c r="E1004" s="11"/>
      <c r="F1004" s="11"/>
      <c r="G1004" s="11"/>
      <c r="H1004" s="11"/>
      <c r="I1004" s="11"/>
      <c r="J1004" s="16" t="s">
        <v>786</v>
      </c>
      <c r="K1004" s="15">
        <v>1</v>
      </c>
      <c r="L1004" s="17">
        <f>M999</f>
        <v>0</v>
      </c>
      <c r="M1004" s="17">
        <f>ROUND(K1004*L1004,2)</f>
        <v>0</v>
      </c>
    </row>
    <row r="1005" spans="1:13" ht="0.95" customHeight="1" x14ac:dyDescent="0.25">
      <c r="A1005" s="18"/>
      <c r="B1005" s="18"/>
      <c r="C1005" s="18"/>
      <c r="D1005" s="31"/>
      <c r="E1005" s="18"/>
      <c r="F1005" s="18"/>
      <c r="G1005" s="18"/>
      <c r="H1005" s="18"/>
      <c r="I1005" s="18"/>
      <c r="J1005" s="18"/>
      <c r="K1005" s="18"/>
      <c r="L1005" s="18"/>
      <c r="M1005" s="18"/>
    </row>
    <row r="1006" spans="1:13" x14ac:dyDescent="0.25">
      <c r="A1006" s="20" t="s">
        <v>787</v>
      </c>
      <c r="B1006" s="20" t="s">
        <v>15</v>
      </c>
      <c r="C1006" s="20" t="s">
        <v>16</v>
      </c>
      <c r="D1006" s="32" t="s">
        <v>788</v>
      </c>
      <c r="E1006" s="21"/>
      <c r="F1006" s="21"/>
      <c r="G1006" s="21"/>
      <c r="H1006" s="21"/>
      <c r="I1006" s="21"/>
      <c r="J1006" s="21"/>
      <c r="K1006" s="22">
        <f>K1019</f>
        <v>1</v>
      </c>
      <c r="L1006" s="22">
        <f>L1019</f>
        <v>0</v>
      </c>
      <c r="M1006" s="22">
        <f>M1019</f>
        <v>0</v>
      </c>
    </row>
    <row r="1007" spans="1:13" ht="22.5" x14ac:dyDescent="0.25">
      <c r="A1007" s="9" t="s">
        <v>789</v>
      </c>
      <c r="B1007" s="10" t="s">
        <v>19</v>
      </c>
      <c r="C1007" s="10" t="s">
        <v>33</v>
      </c>
      <c r="D1007" s="13" t="s">
        <v>790</v>
      </c>
      <c r="E1007" s="11"/>
      <c r="F1007" s="11"/>
      <c r="G1007" s="11"/>
      <c r="H1007" s="11"/>
      <c r="I1007" s="11"/>
      <c r="J1007" s="11"/>
      <c r="K1007" s="12">
        <f>K1011</f>
        <v>135.6</v>
      </c>
      <c r="L1007" s="12">
        <f>L1011</f>
        <v>0</v>
      </c>
      <c r="M1007" s="12">
        <f>M1011</f>
        <v>0</v>
      </c>
    </row>
    <row r="1008" spans="1:13" ht="191.25" x14ac:dyDescent="0.25">
      <c r="A1008" s="11"/>
      <c r="B1008" s="11"/>
      <c r="C1008" s="11"/>
      <c r="D1008" s="13" t="s">
        <v>791</v>
      </c>
      <c r="E1008" s="11"/>
      <c r="F1008" s="11"/>
      <c r="G1008" s="11"/>
      <c r="H1008" s="11"/>
      <c r="I1008" s="11"/>
      <c r="J1008" s="11"/>
      <c r="K1008" s="11"/>
      <c r="L1008" s="11"/>
      <c r="M1008" s="11"/>
    </row>
    <row r="1009" spans="1:13" x14ac:dyDescent="0.25">
      <c r="A1009" s="11"/>
      <c r="B1009" s="11"/>
      <c r="C1009" s="11"/>
      <c r="D1009" s="30"/>
      <c r="E1009" s="10" t="s">
        <v>792</v>
      </c>
      <c r="F1009" s="14">
        <v>65</v>
      </c>
      <c r="G1009" s="15">
        <v>1.2</v>
      </c>
      <c r="H1009" s="15">
        <v>0</v>
      </c>
      <c r="I1009" s="15">
        <v>0</v>
      </c>
      <c r="J1009" s="12">
        <f>OR(F1009&lt;&gt;0,G1009&lt;&gt;0,H1009&lt;&gt;0,I1009&lt;&gt;0)*(F1009 + (F1009 = 0))*(G1009 + (G1009 = 0))*(H1009 + (H1009 = 0))*(I1009 + (I1009 = 0))</f>
        <v>78</v>
      </c>
      <c r="K1009" s="11"/>
      <c r="L1009" s="11"/>
      <c r="M1009" s="11"/>
    </row>
    <row r="1010" spans="1:13" x14ac:dyDescent="0.25">
      <c r="A1010" s="11"/>
      <c r="B1010" s="11"/>
      <c r="C1010" s="11"/>
      <c r="D1010" s="30"/>
      <c r="E1010" s="10" t="s">
        <v>793</v>
      </c>
      <c r="F1010" s="14">
        <v>48</v>
      </c>
      <c r="G1010" s="15">
        <v>1.2</v>
      </c>
      <c r="H1010" s="15">
        <v>0</v>
      </c>
      <c r="I1010" s="15">
        <v>0</v>
      </c>
      <c r="J1010" s="12">
        <f>OR(F1010&lt;&gt;0,G1010&lt;&gt;0,H1010&lt;&gt;0,I1010&lt;&gt;0)*(F1010 + (F1010 = 0))*(G1010 + (G1010 = 0))*(H1010 + (H1010 = 0))*(I1010 + (I1010 = 0))</f>
        <v>57.6</v>
      </c>
      <c r="K1010" s="11"/>
      <c r="L1010" s="11"/>
      <c r="M1010" s="11"/>
    </row>
    <row r="1011" spans="1:13" x14ac:dyDescent="0.25">
      <c r="A1011" s="11"/>
      <c r="B1011" s="11"/>
      <c r="C1011" s="11"/>
      <c r="D1011" s="30"/>
      <c r="E1011" s="11"/>
      <c r="F1011" s="11"/>
      <c r="G1011" s="11"/>
      <c r="H1011" s="11"/>
      <c r="I1011" s="11"/>
      <c r="J1011" s="16" t="s">
        <v>794</v>
      </c>
      <c r="K1011" s="17">
        <f>SUM(J1009:J1010)</f>
        <v>135.6</v>
      </c>
      <c r="L1011" s="15">
        <v>0</v>
      </c>
      <c r="M1011" s="17">
        <f>ROUND(K1011*L1011,2)</f>
        <v>0</v>
      </c>
    </row>
    <row r="1012" spans="1:13" ht="0.95" customHeight="1" x14ac:dyDescent="0.25">
      <c r="A1012" s="18"/>
      <c r="B1012" s="18"/>
      <c r="C1012" s="18"/>
      <c r="D1012" s="31"/>
      <c r="E1012" s="18"/>
      <c r="F1012" s="18"/>
      <c r="G1012" s="18"/>
      <c r="H1012" s="18"/>
      <c r="I1012" s="18"/>
      <c r="J1012" s="18"/>
      <c r="K1012" s="18"/>
      <c r="L1012" s="18"/>
      <c r="M1012" s="18"/>
    </row>
    <row r="1013" spans="1:13" ht="22.5" x14ac:dyDescent="0.25">
      <c r="A1013" s="10" t="s">
        <v>795</v>
      </c>
      <c r="B1013" s="10" t="s">
        <v>19</v>
      </c>
      <c r="C1013" s="10" t="s">
        <v>33</v>
      </c>
      <c r="D1013" s="13" t="s">
        <v>790</v>
      </c>
      <c r="E1013" s="11"/>
      <c r="F1013" s="11"/>
      <c r="G1013" s="11"/>
      <c r="H1013" s="11"/>
      <c r="I1013" s="11"/>
      <c r="J1013" s="11"/>
      <c r="K1013" s="12">
        <f>K1017</f>
        <v>24</v>
      </c>
      <c r="L1013" s="12">
        <f>L1017</f>
        <v>0</v>
      </c>
      <c r="M1013" s="12">
        <f>M1017</f>
        <v>0</v>
      </c>
    </row>
    <row r="1014" spans="1:13" ht="191.25" x14ac:dyDescent="0.25">
      <c r="A1014" s="11"/>
      <c r="B1014" s="11"/>
      <c r="C1014" s="11"/>
      <c r="D1014" s="13" t="s">
        <v>796</v>
      </c>
      <c r="E1014" s="11"/>
      <c r="F1014" s="11"/>
      <c r="G1014" s="11"/>
      <c r="H1014" s="11"/>
      <c r="I1014" s="11"/>
      <c r="J1014" s="11"/>
      <c r="K1014" s="11"/>
      <c r="L1014" s="11"/>
      <c r="M1014" s="11"/>
    </row>
    <row r="1015" spans="1:13" x14ac:dyDescent="0.25">
      <c r="A1015" s="11"/>
      <c r="B1015" s="11"/>
      <c r="C1015" s="11"/>
      <c r="D1015" s="30"/>
      <c r="E1015" s="10" t="s">
        <v>792</v>
      </c>
      <c r="F1015" s="14">
        <v>6</v>
      </c>
      <c r="G1015" s="15">
        <v>1.2</v>
      </c>
      <c r="H1015" s="15">
        <v>0</v>
      </c>
      <c r="I1015" s="15">
        <v>0</v>
      </c>
      <c r="J1015" s="12">
        <f>OR(F1015&lt;&gt;0,G1015&lt;&gt;0,H1015&lt;&gt;0,I1015&lt;&gt;0)*(F1015 + (F1015 = 0))*(G1015 + (G1015 = 0))*(H1015 + (H1015 = 0))*(I1015 + (I1015 = 0))</f>
        <v>7.2</v>
      </c>
      <c r="K1015" s="11"/>
      <c r="L1015" s="11"/>
      <c r="M1015" s="11"/>
    </row>
    <row r="1016" spans="1:13" x14ac:dyDescent="0.25">
      <c r="A1016" s="11"/>
      <c r="B1016" s="11"/>
      <c r="C1016" s="11"/>
      <c r="D1016" s="30"/>
      <c r="E1016" s="10" t="s">
        <v>793</v>
      </c>
      <c r="F1016" s="14">
        <v>14</v>
      </c>
      <c r="G1016" s="15">
        <v>1.2</v>
      </c>
      <c r="H1016" s="15">
        <v>0</v>
      </c>
      <c r="I1016" s="15">
        <v>0</v>
      </c>
      <c r="J1016" s="12">
        <f>OR(F1016&lt;&gt;0,G1016&lt;&gt;0,H1016&lt;&gt;0,I1016&lt;&gt;0)*(F1016 + (F1016 = 0))*(G1016 + (G1016 = 0))*(H1016 + (H1016 = 0))*(I1016 + (I1016 = 0))</f>
        <v>16.8</v>
      </c>
      <c r="K1016" s="11"/>
      <c r="L1016" s="11"/>
      <c r="M1016" s="11"/>
    </row>
    <row r="1017" spans="1:13" x14ac:dyDescent="0.25">
      <c r="A1017" s="11"/>
      <c r="B1017" s="11"/>
      <c r="C1017" s="11"/>
      <c r="D1017" s="30"/>
      <c r="E1017" s="11"/>
      <c r="F1017" s="11"/>
      <c r="G1017" s="11"/>
      <c r="H1017" s="11"/>
      <c r="I1017" s="11"/>
      <c r="J1017" s="16" t="s">
        <v>797</v>
      </c>
      <c r="K1017" s="17">
        <f>SUM(J1015:J1016)</f>
        <v>24</v>
      </c>
      <c r="L1017" s="15">
        <v>0</v>
      </c>
      <c r="M1017" s="17">
        <f>ROUND(K1017*L1017,2)</f>
        <v>0</v>
      </c>
    </row>
    <row r="1018" spans="1:13" ht="0.95" customHeight="1" x14ac:dyDescent="0.25">
      <c r="A1018" s="18"/>
      <c r="B1018" s="18"/>
      <c r="C1018" s="18"/>
      <c r="D1018" s="31"/>
      <c r="E1018" s="18"/>
      <c r="F1018" s="18"/>
      <c r="G1018" s="18"/>
      <c r="H1018" s="18"/>
      <c r="I1018" s="18"/>
      <c r="J1018" s="18"/>
      <c r="K1018" s="18"/>
      <c r="L1018" s="18"/>
      <c r="M1018" s="18"/>
    </row>
    <row r="1019" spans="1:13" x14ac:dyDescent="0.25">
      <c r="A1019" s="11"/>
      <c r="B1019" s="11"/>
      <c r="C1019" s="11"/>
      <c r="D1019" s="30"/>
      <c r="E1019" s="11"/>
      <c r="F1019" s="11"/>
      <c r="G1019" s="11"/>
      <c r="H1019" s="11"/>
      <c r="I1019" s="11"/>
      <c r="J1019" s="16" t="s">
        <v>798</v>
      </c>
      <c r="K1019" s="15">
        <v>1</v>
      </c>
      <c r="L1019" s="17">
        <f>M1007+M1013</f>
        <v>0</v>
      </c>
      <c r="M1019" s="17">
        <f>ROUND(K1019*L1019,2)</f>
        <v>0</v>
      </c>
    </row>
    <row r="1020" spans="1:13" ht="0.95" customHeight="1" x14ac:dyDescent="0.25">
      <c r="A1020" s="18"/>
      <c r="B1020" s="18"/>
      <c r="C1020" s="18"/>
      <c r="D1020" s="31"/>
      <c r="E1020" s="18"/>
      <c r="F1020" s="18"/>
      <c r="G1020" s="18"/>
      <c r="H1020" s="18"/>
      <c r="I1020" s="18"/>
      <c r="J1020" s="18"/>
      <c r="K1020" s="18"/>
      <c r="L1020" s="18"/>
      <c r="M1020" s="18"/>
    </row>
    <row r="1021" spans="1:13" x14ac:dyDescent="0.25">
      <c r="A1021" s="20" t="s">
        <v>799</v>
      </c>
      <c r="B1021" s="20" t="s">
        <v>15</v>
      </c>
      <c r="C1021" s="20" t="s">
        <v>16</v>
      </c>
      <c r="D1021" s="32" t="s">
        <v>800</v>
      </c>
      <c r="E1021" s="21"/>
      <c r="F1021" s="21"/>
      <c r="G1021" s="21"/>
      <c r="H1021" s="21"/>
      <c r="I1021" s="21"/>
      <c r="J1021" s="21"/>
      <c r="K1021" s="22">
        <f>K1159</f>
        <v>1</v>
      </c>
      <c r="L1021" s="22">
        <f>L1159</f>
        <v>0</v>
      </c>
      <c r="M1021" s="22">
        <f>M1159</f>
        <v>0</v>
      </c>
    </row>
    <row r="1022" spans="1:13" x14ac:dyDescent="0.25">
      <c r="A1022" s="25" t="s">
        <v>801</v>
      </c>
      <c r="B1022" s="25" t="s">
        <v>15</v>
      </c>
      <c r="C1022" s="25" t="s">
        <v>16</v>
      </c>
      <c r="D1022" s="33" t="s">
        <v>802</v>
      </c>
      <c r="E1022" s="26"/>
      <c r="F1022" s="26"/>
      <c r="G1022" s="26"/>
      <c r="H1022" s="26"/>
      <c r="I1022" s="26"/>
      <c r="J1022" s="26"/>
      <c r="K1022" s="27">
        <f>K1108</f>
        <v>1</v>
      </c>
      <c r="L1022" s="27">
        <f>L1108</f>
        <v>0</v>
      </c>
      <c r="M1022" s="27">
        <f>M1108</f>
        <v>0</v>
      </c>
    </row>
    <row r="1023" spans="1:13" ht="22.5" x14ac:dyDescent="0.25">
      <c r="A1023" s="9" t="s">
        <v>803</v>
      </c>
      <c r="B1023" s="10" t="s">
        <v>19</v>
      </c>
      <c r="C1023" s="10" t="s">
        <v>33</v>
      </c>
      <c r="D1023" s="13" t="s">
        <v>790</v>
      </c>
      <c r="E1023" s="11"/>
      <c r="F1023" s="11"/>
      <c r="G1023" s="11"/>
      <c r="H1023" s="11"/>
      <c r="I1023" s="11"/>
      <c r="J1023" s="11"/>
      <c r="K1023" s="12">
        <f>K1026</f>
        <v>40.799999999999997</v>
      </c>
      <c r="L1023" s="12">
        <f>L1026</f>
        <v>0</v>
      </c>
      <c r="M1023" s="12">
        <f>M1026</f>
        <v>0</v>
      </c>
    </row>
    <row r="1024" spans="1:13" ht="191.25" x14ac:dyDescent="0.25">
      <c r="A1024" s="11"/>
      <c r="B1024" s="11"/>
      <c r="C1024" s="11"/>
      <c r="D1024" s="13" t="s">
        <v>804</v>
      </c>
      <c r="E1024" s="11"/>
      <c r="F1024" s="11"/>
      <c r="G1024" s="11"/>
      <c r="H1024" s="11"/>
      <c r="I1024" s="11"/>
      <c r="J1024" s="11"/>
      <c r="K1024" s="11"/>
      <c r="L1024" s="11"/>
      <c r="M1024" s="11"/>
    </row>
    <row r="1025" spans="1:13" x14ac:dyDescent="0.25">
      <c r="A1025" s="11"/>
      <c r="B1025" s="11"/>
      <c r="C1025" s="11"/>
      <c r="D1025" s="30"/>
      <c r="E1025" s="10" t="s">
        <v>16</v>
      </c>
      <c r="F1025" s="14">
        <v>34</v>
      </c>
      <c r="G1025" s="15">
        <v>1.2</v>
      </c>
      <c r="H1025" s="15">
        <v>0</v>
      </c>
      <c r="I1025" s="15">
        <v>0</v>
      </c>
      <c r="J1025" s="12">
        <f>OR(F1025&lt;&gt;0,G1025&lt;&gt;0,H1025&lt;&gt;0,I1025&lt;&gt;0)*(F1025 + (F1025 = 0))*(G1025 + (G1025 = 0))*(H1025 + (H1025 = 0))*(I1025 + (I1025 = 0))</f>
        <v>40.799999999999997</v>
      </c>
      <c r="K1025" s="11"/>
      <c r="L1025" s="11"/>
      <c r="M1025" s="11"/>
    </row>
    <row r="1026" spans="1:13" x14ac:dyDescent="0.25">
      <c r="A1026" s="11"/>
      <c r="B1026" s="11"/>
      <c r="C1026" s="11"/>
      <c r="D1026" s="30"/>
      <c r="E1026" s="11"/>
      <c r="F1026" s="11"/>
      <c r="G1026" s="11"/>
      <c r="H1026" s="11"/>
      <c r="I1026" s="11"/>
      <c r="J1026" s="16" t="s">
        <v>805</v>
      </c>
      <c r="K1026" s="17">
        <f>J1025*1</f>
        <v>40.799999999999997</v>
      </c>
      <c r="L1026" s="15">
        <v>0</v>
      </c>
      <c r="M1026" s="17">
        <f>ROUND(K1026*L1026,2)</f>
        <v>0</v>
      </c>
    </row>
    <row r="1027" spans="1:13" ht="0.95" customHeight="1" x14ac:dyDescent="0.25">
      <c r="A1027" s="18"/>
      <c r="B1027" s="18"/>
      <c r="C1027" s="18"/>
      <c r="D1027" s="31"/>
      <c r="E1027" s="18"/>
      <c r="F1027" s="18"/>
      <c r="G1027" s="18"/>
      <c r="H1027" s="18"/>
      <c r="I1027" s="18"/>
      <c r="J1027" s="18"/>
      <c r="K1027" s="18"/>
      <c r="L1027" s="18"/>
      <c r="M1027" s="18"/>
    </row>
    <row r="1028" spans="1:13" ht="22.5" x14ac:dyDescent="0.25">
      <c r="A1028" s="9" t="s">
        <v>806</v>
      </c>
      <c r="B1028" s="10" t="s">
        <v>19</v>
      </c>
      <c r="C1028" s="10" t="s">
        <v>33</v>
      </c>
      <c r="D1028" s="13" t="s">
        <v>790</v>
      </c>
      <c r="E1028" s="11"/>
      <c r="F1028" s="11"/>
      <c r="G1028" s="11"/>
      <c r="H1028" s="11"/>
      <c r="I1028" s="11"/>
      <c r="J1028" s="11"/>
      <c r="K1028" s="12">
        <f>K1031</f>
        <v>102</v>
      </c>
      <c r="L1028" s="12">
        <f>L1031</f>
        <v>0</v>
      </c>
      <c r="M1028" s="12">
        <f>M1031</f>
        <v>0</v>
      </c>
    </row>
    <row r="1029" spans="1:13" ht="191.25" x14ac:dyDescent="0.25">
      <c r="A1029" s="11"/>
      <c r="B1029" s="11"/>
      <c r="C1029" s="11"/>
      <c r="D1029" s="13" t="s">
        <v>807</v>
      </c>
      <c r="E1029" s="11"/>
      <c r="F1029" s="11"/>
      <c r="G1029" s="11"/>
      <c r="H1029" s="11"/>
      <c r="I1029" s="11"/>
      <c r="J1029" s="11"/>
      <c r="K1029" s="11"/>
      <c r="L1029" s="11"/>
      <c r="M1029" s="11"/>
    </row>
    <row r="1030" spans="1:13" x14ac:dyDescent="0.25">
      <c r="A1030" s="11"/>
      <c r="B1030" s="11"/>
      <c r="C1030" s="11"/>
      <c r="D1030" s="30"/>
      <c r="E1030" s="10" t="s">
        <v>16</v>
      </c>
      <c r="F1030" s="14">
        <v>85</v>
      </c>
      <c r="G1030" s="15">
        <v>1.2</v>
      </c>
      <c r="H1030" s="15">
        <v>0</v>
      </c>
      <c r="I1030" s="15">
        <v>0</v>
      </c>
      <c r="J1030" s="12">
        <f>OR(F1030&lt;&gt;0,G1030&lt;&gt;0,H1030&lt;&gt;0,I1030&lt;&gt;0)*(F1030 + (F1030 = 0))*(G1030 + (G1030 = 0))*(H1030 + (H1030 = 0))*(I1030 + (I1030 = 0))</f>
        <v>102</v>
      </c>
      <c r="K1030" s="11"/>
      <c r="L1030" s="11"/>
      <c r="M1030" s="11"/>
    </row>
    <row r="1031" spans="1:13" x14ac:dyDescent="0.25">
      <c r="A1031" s="11"/>
      <c r="B1031" s="11"/>
      <c r="C1031" s="11"/>
      <c r="D1031" s="30"/>
      <c r="E1031" s="11"/>
      <c r="F1031" s="11"/>
      <c r="G1031" s="11"/>
      <c r="H1031" s="11"/>
      <c r="I1031" s="11"/>
      <c r="J1031" s="16" t="s">
        <v>808</v>
      </c>
      <c r="K1031" s="17">
        <f>J1030*1</f>
        <v>102</v>
      </c>
      <c r="L1031" s="15">
        <v>0</v>
      </c>
      <c r="M1031" s="17">
        <f>ROUND(K1031*L1031,2)</f>
        <v>0</v>
      </c>
    </row>
    <row r="1032" spans="1:13" ht="0.95" customHeight="1" x14ac:dyDescent="0.25">
      <c r="A1032" s="18"/>
      <c r="B1032" s="18"/>
      <c r="C1032" s="18"/>
      <c r="D1032" s="31"/>
      <c r="E1032" s="18"/>
      <c r="F1032" s="18"/>
      <c r="G1032" s="18"/>
      <c r="H1032" s="18"/>
      <c r="I1032" s="18"/>
      <c r="J1032" s="18"/>
      <c r="K1032" s="18"/>
      <c r="L1032" s="18"/>
      <c r="M1032" s="18"/>
    </row>
    <row r="1033" spans="1:13" ht="22.5" x14ac:dyDescent="0.25">
      <c r="A1033" s="9" t="s">
        <v>809</v>
      </c>
      <c r="B1033" s="10" t="s">
        <v>19</v>
      </c>
      <c r="C1033" s="10" t="s">
        <v>33</v>
      </c>
      <c r="D1033" s="13" t="s">
        <v>790</v>
      </c>
      <c r="E1033" s="11"/>
      <c r="F1033" s="11"/>
      <c r="G1033" s="11"/>
      <c r="H1033" s="11"/>
      <c r="I1033" s="11"/>
      <c r="J1033" s="11"/>
      <c r="K1033" s="12">
        <f>K1036</f>
        <v>28.8</v>
      </c>
      <c r="L1033" s="12">
        <f>L1036</f>
        <v>0</v>
      </c>
      <c r="M1033" s="12">
        <f>M1036</f>
        <v>0</v>
      </c>
    </row>
    <row r="1034" spans="1:13" ht="191.25" x14ac:dyDescent="0.25">
      <c r="A1034" s="11"/>
      <c r="B1034" s="11"/>
      <c r="C1034" s="11"/>
      <c r="D1034" s="13" t="s">
        <v>810</v>
      </c>
      <c r="E1034" s="11"/>
      <c r="F1034" s="11"/>
      <c r="G1034" s="11"/>
      <c r="H1034" s="11"/>
      <c r="I1034" s="11"/>
      <c r="J1034" s="11"/>
      <c r="K1034" s="11"/>
      <c r="L1034" s="11"/>
      <c r="M1034" s="11"/>
    </row>
    <row r="1035" spans="1:13" x14ac:dyDescent="0.25">
      <c r="A1035" s="11"/>
      <c r="B1035" s="11"/>
      <c r="C1035" s="11"/>
      <c r="D1035" s="30"/>
      <c r="E1035" s="10" t="s">
        <v>16</v>
      </c>
      <c r="F1035" s="14">
        <v>24</v>
      </c>
      <c r="G1035" s="15">
        <v>1.2</v>
      </c>
      <c r="H1035" s="15">
        <v>0</v>
      </c>
      <c r="I1035" s="15">
        <v>0</v>
      </c>
      <c r="J1035" s="12">
        <f>OR(F1035&lt;&gt;0,G1035&lt;&gt;0,H1035&lt;&gt;0,I1035&lt;&gt;0)*(F1035 + (F1035 = 0))*(G1035 + (G1035 = 0))*(H1035 + (H1035 = 0))*(I1035 + (I1035 = 0))</f>
        <v>28.8</v>
      </c>
      <c r="K1035" s="11"/>
      <c r="L1035" s="11"/>
      <c r="M1035" s="11"/>
    </row>
    <row r="1036" spans="1:13" x14ac:dyDescent="0.25">
      <c r="A1036" s="11"/>
      <c r="B1036" s="11"/>
      <c r="C1036" s="11"/>
      <c r="D1036" s="30"/>
      <c r="E1036" s="11"/>
      <c r="F1036" s="11"/>
      <c r="G1036" s="11"/>
      <c r="H1036" s="11"/>
      <c r="I1036" s="11"/>
      <c r="J1036" s="16" t="s">
        <v>811</v>
      </c>
      <c r="K1036" s="17">
        <f>J1035*1</f>
        <v>28.8</v>
      </c>
      <c r="L1036" s="15">
        <v>0</v>
      </c>
      <c r="M1036" s="17">
        <f>ROUND(K1036*L1036,2)</f>
        <v>0</v>
      </c>
    </row>
    <row r="1037" spans="1:13" ht="0.95" customHeight="1" x14ac:dyDescent="0.25">
      <c r="A1037" s="18"/>
      <c r="B1037" s="18"/>
      <c r="C1037" s="18"/>
      <c r="D1037" s="31"/>
      <c r="E1037" s="18"/>
      <c r="F1037" s="18"/>
      <c r="G1037" s="18"/>
      <c r="H1037" s="18"/>
      <c r="I1037" s="18"/>
      <c r="J1037" s="18"/>
      <c r="K1037" s="18"/>
      <c r="L1037" s="18"/>
      <c r="M1037" s="18"/>
    </row>
    <row r="1038" spans="1:13" ht="22.5" x14ac:dyDescent="0.25">
      <c r="A1038" s="9" t="s">
        <v>812</v>
      </c>
      <c r="B1038" s="10" t="s">
        <v>19</v>
      </c>
      <c r="C1038" s="10" t="s">
        <v>33</v>
      </c>
      <c r="D1038" s="13" t="s">
        <v>790</v>
      </c>
      <c r="E1038" s="11"/>
      <c r="F1038" s="11"/>
      <c r="G1038" s="11"/>
      <c r="H1038" s="11"/>
      <c r="I1038" s="11"/>
      <c r="J1038" s="11"/>
      <c r="K1038" s="12">
        <f>K1041</f>
        <v>132</v>
      </c>
      <c r="L1038" s="12">
        <f>L1041</f>
        <v>0</v>
      </c>
      <c r="M1038" s="12">
        <f>M1041</f>
        <v>0</v>
      </c>
    </row>
    <row r="1039" spans="1:13" ht="191.25" x14ac:dyDescent="0.25">
      <c r="A1039" s="11"/>
      <c r="B1039" s="11"/>
      <c r="C1039" s="11"/>
      <c r="D1039" s="13" t="s">
        <v>813</v>
      </c>
      <c r="E1039" s="11"/>
      <c r="F1039" s="11"/>
      <c r="G1039" s="11"/>
      <c r="H1039" s="11"/>
      <c r="I1039" s="11"/>
      <c r="J1039" s="11"/>
      <c r="K1039" s="11"/>
      <c r="L1039" s="11"/>
      <c r="M1039" s="11"/>
    </row>
    <row r="1040" spans="1:13" x14ac:dyDescent="0.25">
      <c r="A1040" s="11"/>
      <c r="B1040" s="11"/>
      <c r="C1040" s="11"/>
      <c r="D1040" s="30"/>
      <c r="E1040" s="10" t="s">
        <v>16</v>
      </c>
      <c r="F1040" s="14">
        <v>110</v>
      </c>
      <c r="G1040" s="15">
        <v>1.2</v>
      </c>
      <c r="H1040" s="15">
        <v>0</v>
      </c>
      <c r="I1040" s="15">
        <v>0</v>
      </c>
      <c r="J1040" s="12">
        <f>OR(F1040&lt;&gt;0,G1040&lt;&gt;0,H1040&lt;&gt;0,I1040&lt;&gt;0)*(F1040 + (F1040 = 0))*(G1040 + (G1040 = 0))*(H1040 + (H1040 = 0))*(I1040 + (I1040 = 0))</f>
        <v>132</v>
      </c>
      <c r="K1040" s="11"/>
      <c r="L1040" s="11"/>
      <c r="M1040" s="11"/>
    </row>
    <row r="1041" spans="1:13" x14ac:dyDescent="0.25">
      <c r="A1041" s="11"/>
      <c r="B1041" s="11"/>
      <c r="C1041" s="11"/>
      <c r="D1041" s="30"/>
      <c r="E1041" s="11"/>
      <c r="F1041" s="11"/>
      <c r="G1041" s="11"/>
      <c r="H1041" s="11"/>
      <c r="I1041" s="11"/>
      <c r="J1041" s="16" t="s">
        <v>814</v>
      </c>
      <c r="K1041" s="17">
        <f>J1040*1</f>
        <v>132</v>
      </c>
      <c r="L1041" s="15">
        <v>0</v>
      </c>
      <c r="M1041" s="17">
        <f>ROUND(K1041*L1041,2)</f>
        <v>0</v>
      </c>
    </row>
    <row r="1042" spans="1:13" ht="0.95" customHeight="1" x14ac:dyDescent="0.25">
      <c r="A1042" s="18"/>
      <c r="B1042" s="18"/>
      <c r="C1042" s="18"/>
      <c r="D1042" s="31"/>
      <c r="E1042" s="18"/>
      <c r="F1042" s="18"/>
      <c r="G1042" s="18"/>
      <c r="H1042" s="18"/>
      <c r="I1042" s="18"/>
      <c r="J1042" s="18"/>
      <c r="K1042" s="18"/>
      <c r="L1042" s="18"/>
      <c r="M1042" s="18"/>
    </row>
    <row r="1043" spans="1:13" ht="22.5" x14ac:dyDescent="0.25">
      <c r="A1043" s="9" t="s">
        <v>815</v>
      </c>
      <c r="B1043" s="10" t="s">
        <v>19</v>
      </c>
      <c r="C1043" s="10" t="s">
        <v>33</v>
      </c>
      <c r="D1043" s="13" t="s">
        <v>790</v>
      </c>
      <c r="E1043" s="11"/>
      <c r="F1043" s="11"/>
      <c r="G1043" s="11"/>
      <c r="H1043" s="11"/>
      <c r="I1043" s="11"/>
      <c r="J1043" s="11"/>
      <c r="K1043" s="12">
        <f>K1046</f>
        <v>10.8</v>
      </c>
      <c r="L1043" s="12">
        <f>L1046</f>
        <v>0</v>
      </c>
      <c r="M1043" s="12">
        <f>M1046</f>
        <v>0</v>
      </c>
    </row>
    <row r="1044" spans="1:13" ht="191.25" x14ac:dyDescent="0.25">
      <c r="A1044" s="11"/>
      <c r="B1044" s="11"/>
      <c r="C1044" s="11"/>
      <c r="D1044" s="13" t="s">
        <v>816</v>
      </c>
      <c r="E1044" s="11"/>
      <c r="F1044" s="11"/>
      <c r="G1044" s="11"/>
      <c r="H1044" s="11"/>
      <c r="I1044" s="11"/>
      <c r="J1044" s="11"/>
      <c r="K1044" s="11"/>
      <c r="L1044" s="11"/>
      <c r="M1044" s="11"/>
    </row>
    <row r="1045" spans="1:13" x14ac:dyDescent="0.25">
      <c r="A1045" s="11"/>
      <c r="B1045" s="11"/>
      <c r="C1045" s="11"/>
      <c r="D1045" s="30"/>
      <c r="E1045" s="10" t="s">
        <v>16</v>
      </c>
      <c r="F1045" s="14">
        <v>9</v>
      </c>
      <c r="G1045" s="15">
        <v>1.2</v>
      </c>
      <c r="H1045" s="15">
        <v>0</v>
      </c>
      <c r="I1045" s="15">
        <v>0</v>
      </c>
      <c r="J1045" s="12">
        <f>OR(F1045&lt;&gt;0,G1045&lt;&gt;0,H1045&lt;&gt;0,I1045&lt;&gt;0)*(F1045 + (F1045 = 0))*(G1045 + (G1045 = 0))*(H1045 + (H1045 = 0))*(I1045 + (I1045 = 0))</f>
        <v>10.8</v>
      </c>
      <c r="K1045" s="11"/>
      <c r="L1045" s="11"/>
      <c r="M1045" s="11"/>
    </row>
    <row r="1046" spans="1:13" x14ac:dyDescent="0.25">
      <c r="A1046" s="11"/>
      <c r="B1046" s="11"/>
      <c r="C1046" s="11"/>
      <c r="D1046" s="30"/>
      <c r="E1046" s="11"/>
      <c r="F1046" s="11"/>
      <c r="G1046" s="11"/>
      <c r="H1046" s="11"/>
      <c r="I1046" s="11"/>
      <c r="J1046" s="16" t="s">
        <v>817</v>
      </c>
      <c r="K1046" s="17">
        <f>J1045*1</f>
        <v>10.8</v>
      </c>
      <c r="L1046" s="15">
        <v>0</v>
      </c>
      <c r="M1046" s="17">
        <f>ROUND(K1046*L1046,2)</f>
        <v>0</v>
      </c>
    </row>
    <row r="1047" spans="1:13" ht="0.95" customHeight="1" x14ac:dyDescent="0.25">
      <c r="A1047" s="18"/>
      <c r="B1047" s="18"/>
      <c r="C1047" s="18"/>
      <c r="D1047" s="31"/>
      <c r="E1047" s="18"/>
      <c r="F1047" s="18"/>
      <c r="G1047" s="18"/>
      <c r="H1047" s="18"/>
      <c r="I1047" s="18"/>
      <c r="J1047" s="18"/>
      <c r="K1047" s="18"/>
      <c r="L1047" s="18"/>
      <c r="M1047" s="18"/>
    </row>
    <row r="1048" spans="1:13" ht="22.5" x14ac:dyDescent="0.25">
      <c r="A1048" s="9" t="s">
        <v>818</v>
      </c>
      <c r="B1048" s="10" t="s">
        <v>19</v>
      </c>
      <c r="C1048" s="10" t="s">
        <v>33</v>
      </c>
      <c r="D1048" s="13" t="s">
        <v>790</v>
      </c>
      <c r="E1048" s="11"/>
      <c r="F1048" s="11"/>
      <c r="G1048" s="11"/>
      <c r="H1048" s="11"/>
      <c r="I1048" s="11"/>
      <c r="J1048" s="11"/>
      <c r="K1048" s="12">
        <f>K1051</f>
        <v>168</v>
      </c>
      <c r="L1048" s="12">
        <f>L1051</f>
        <v>0</v>
      </c>
      <c r="M1048" s="12">
        <f>M1051</f>
        <v>0</v>
      </c>
    </row>
    <row r="1049" spans="1:13" ht="191.25" x14ac:dyDescent="0.25">
      <c r="A1049" s="11"/>
      <c r="B1049" s="11"/>
      <c r="C1049" s="11"/>
      <c r="D1049" s="13" t="s">
        <v>819</v>
      </c>
      <c r="E1049" s="11"/>
      <c r="F1049" s="11"/>
      <c r="G1049" s="11"/>
      <c r="H1049" s="11"/>
      <c r="I1049" s="11"/>
      <c r="J1049" s="11"/>
      <c r="K1049" s="11"/>
      <c r="L1049" s="11"/>
      <c r="M1049" s="11"/>
    </row>
    <row r="1050" spans="1:13" x14ac:dyDescent="0.25">
      <c r="A1050" s="11"/>
      <c r="B1050" s="11"/>
      <c r="C1050" s="11"/>
      <c r="D1050" s="30"/>
      <c r="E1050" s="10" t="s">
        <v>16</v>
      </c>
      <c r="F1050" s="14">
        <v>140</v>
      </c>
      <c r="G1050" s="15">
        <v>1.2</v>
      </c>
      <c r="H1050" s="15">
        <v>0</v>
      </c>
      <c r="I1050" s="15">
        <v>0</v>
      </c>
      <c r="J1050" s="12">
        <f>OR(F1050&lt;&gt;0,G1050&lt;&gt;0,H1050&lt;&gt;0,I1050&lt;&gt;0)*(F1050 + (F1050 = 0))*(G1050 + (G1050 = 0))*(H1050 + (H1050 = 0))*(I1050 + (I1050 = 0))</f>
        <v>168</v>
      </c>
      <c r="K1050" s="11"/>
      <c r="L1050" s="11"/>
      <c r="M1050" s="11"/>
    </row>
    <row r="1051" spans="1:13" x14ac:dyDescent="0.25">
      <c r="A1051" s="11"/>
      <c r="B1051" s="11"/>
      <c r="C1051" s="11"/>
      <c r="D1051" s="30"/>
      <c r="E1051" s="11"/>
      <c r="F1051" s="11"/>
      <c r="G1051" s="11"/>
      <c r="H1051" s="11"/>
      <c r="I1051" s="11"/>
      <c r="J1051" s="16" t="s">
        <v>820</v>
      </c>
      <c r="K1051" s="17">
        <f>J1050*1</f>
        <v>168</v>
      </c>
      <c r="L1051" s="15">
        <v>0</v>
      </c>
      <c r="M1051" s="17">
        <f>ROUND(K1051*L1051,2)</f>
        <v>0</v>
      </c>
    </row>
    <row r="1052" spans="1:13" ht="0.95" customHeight="1" x14ac:dyDescent="0.25">
      <c r="A1052" s="18"/>
      <c r="B1052" s="18"/>
      <c r="C1052" s="18"/>
      <c r="D1052" s="31"/>
      <c r="E1052" s="18"/>
      <c r="F1052" s="18"/>
      <c r="G1052" s="18"/>
      <c r="H1052" s="18"/>
      <c r="I1052" s="18"/>
      <c r="J1052" s="18"/>
      <c r="K1052" s="18"/>
      <c r="L1052" s="18"/>
      <c r="M1052" s="18"/>
    </row>
    <row r="1053" spans="1:13" ht="22.5" x14ac:dyDescent="0.25">
      <c r="A1053" s="9" t="s">
        <v>821</v>
      </c>
      <c r="B1053" s="10" t="s">
        <v>19</v>
      </c>
      <c r="C1053" s="10" t="s">
        <v>33</v>
      </c>
      <c r="D1053" s="13" t="s">
        <v>790</v>
      </c>
      <c r="E1053" s="11"/>
      <c r="F1053" s="11"/>
      <c r="G1053" s="11"/>
      <c r="H1053" s="11"/>
      <c r="I1053" s="11"/>
      <c r="J1053" s="11"/>
      <c r="K1053" s="12">
        <f>K1056</f>
        <v>20.399999999999999</v>
      </c>
      <c r="L1053" s="12">
        <f>L1056</f>
        <v>0</v>
      </c>
      <c r="M1053" s="12">
        <f>M1056</f>
        <v>0</v>
      </c>
    </row>
    <row r="1054" spans="1:13" ht="191.25" x14ac:dyDescent="0.25">
      <c r="A1054" s="11"/>
      <c r="B1054" s="11"/>
      <c r="C1054" s="11"/>
      <c r="D1054" s="13" t="s">
        <v>822</v>
      </c>
      <c r="E1054" s="11"/>
      <c r="F1054" s="11"/>
      <c r="G1054" s="11"/>
      <c r="H1054" s="11"/>
      <c r="I1054" s="11"/>
      <c r="J1054" s="11"/>
      <c r="K1054" s="11"/>
      <c r="L1054" s="11"/>
      <c r="M1054" s="11"/>
    </row>
    <row r="1055" spans="1:13" x14ac:dyDescent="0.25">
      <c r="A1055" s="11"/>
      <c r="B1055" s="11"/>
      <c r="C1055" s="11"/>
      <c r="D1055" s="30"/>
      <c r="E1055" s="10" t="s">
        <v>16</v>
      </c>
      <c r="F1055" s="14">
        <v>17</v>
      </c>
      <c r="G1055" s="15">
        <v>1.2</v>
      </c>
      <c r="H1055" s="15">
        <v>0</v>
      </c>
      <c r="I1055" s="15">
        <v>0</v>
      </c>
      <c r="J1055" s="12">
        <f>OR(F1055&lt;&gt;0,G1055&lt;&gt;0,H1055&lt;&gt;0,I1055&lt;&gt;0)*(F1055 + (F1055 = 0))*(G1055 + (G1055 = 0))*(H1055 + (H1055 = 0))*(I1055 + (I1055 = 0))</f>
        <v>20.399999999999999</v>
      </c>
      <c r="K1055" s="11"/>
      <c r="L1055" s="11"/>
      <c r="M1055" s="11"/>
    </row>
    <row r="1056" spans="1:13" x14ac:dyDescent="0.25">
      <c r="A1056" s="11"/>
      <c r="B1056" s="11"/>
      <c r="C1056" s="11"/>
      <c r="D1056" s="30"/>
      <c r="E1056" s="11"/>
      <c r="F1056" s="11"/>
      <c r="G1056" s="11"/>
      <c r="H1056" s="11"/>
      <c r="I1056" s="11"/>
      <c r="J1056" s="16" t="s">
        <v>823</v>
      </c>
      <c r="K1056" s="17">
        <f>J1055*1</f>
        <v>20.399999999999999</v>
      </c>
      <c r="L1056" s="15">
        <v>0</v>
      </c>
      <c r="M1056" s="17">
        <f>ROUND(K1056*L1056,2)</f>
        <v>0</v>
      </c>
    </row>
    <row r="1057" spans="1:13" ht="0.95" customHeight="1" x14ac:dyDescent="0.25">
      <c r="A1057" s="18"/>
      <c r="B1057" s="18"/>
      <c r="C1057" s="18"/>
      <c r="D1057" s="31"/>
      <c r="E1057" s="18"/>
      <c r="F1057" s="18"/>
      <c r="G1057" s="18"/>
      <c r="H1057" s="18"/>
      <c r="I1057" s="18"/>
      <c r="J1057" s="18"/>
      <c r="K1057" s="18"/>
      <c r="L1057" s="18"/>
      <c r="M1057" s="18"/>
    </row>
    <row r="1058" spans="1:13" ht="22.5" x14ac:dyDescent="0.25">
      <c r="A1058" s="9" t="s">
        <v>824</v>
      </c>
      <c r="B1058" s="10" t="s">
        <v>19</v>
      </c>
      <c r="C1058" s="10" t="s">
        <v>33</v>
      </c>
      <c r="D1058" s="13" t="s">
        <v>790</v>
      </c>
      <c r="E1058" s="11"/>
      <c r="F1058" s="11"/>
      <c r="G1058" s="11"/>
      <c r="H1058" s="11"/>
      <c r="I1058" s="11"/>
      <c r="J1058" s="11"/>
      <c r="K1058" s="12">
        <f>K1061</f>
        <v>54</v>
      </c>
      <c r="L1058" s="12">
        <f>L1061</f>
        <v>0</v>
      </c>
      <c r="M1058" s="12">
        <f>M1061</f>
        <v>0</v>
      </c>
    </row>
    <row r="1059" spans="1:13" ht="191.25" x14ac:dyDescent="0.25">
      <c r="A1059" s="11"/>
      <c r="B1059" s="11"/>
      <c r="C1059" s="11"/>
      <c r="D1059" s="13" t="s">
        <v>825</v>
      </c>
      <c r="E1059" s="11"/>
      <c r="F1059" s="11"/>
      <c r="G1059" s="11"/>
      <c r="H1059" s="11"/>
      <c r="I1059" s="11"/>
      <c r="J1059" s="11"/>
      <c r="K1059" s="11"/>
      <c r="L1059" s="11"/>
      <c r="M1059" s="11"/>
    </row>
    <row r="1060" spans="1:13" x14ac:dyDescent="0.25">
      <c r="A1060" s="11"/>
      <c r="B1060" s="11"/>
      <c r="C1060" s="11"/>
      <c r="D1060" s="30"/>
      <c r="E1060" s="10" t="s">
        <v>16</v>
      </c>
      <c r="F1060" s="14">
        <v>45</v>
      </c>
      <c r="G1060" s="15">
        <v>1.2</v>
      </c>
      <c r="H1060" s="15">
        <v>0</v>
      </c>
      <c r="I1060" s="15">
        <v>0</v>
      </c>
      <c r="J1060" s="12">
        <f>OR(F1060&lt;&gt;0,G1060&lt;&gt;0,H1060&lt;&gt;0,I1060&lt;&gt;0)*(F1060 + (F1060 = 0))*(G1060 + (G1060 = 0))*(H1060 + (H1060 = 0))*(I1060 + (I1060 = 0))</f>
        <v>54</v>
      </c>
      <c r="K1060" s="11"/>
      <c r="L1060" s="11"/>
      <c r="M1060" s="11"/>
    </row>
    <row r="1061" spans="1:13" x14ac:dyDescent="0.25">
      <c r="A1061" s="11"/>
      <c r="B1061" s="11"/>
      <c r="C1061" s="11"/>
      <c r="D1061" s="30"/>
      <c r="E1061" s="11"/>
      <c r="F1061" s="11"/>
      <c r="G1061" s="11"/>
      <c r="H1061" s="11"/>
      <c r="I1061" s="11"/>
      <c r="J1061" s="16" t="s">
        <v>826</v>
      </c>
      <c r="K1061" s="17">
        <f>J1060</f>
        <v>54</v>
      </c>
      <c r="L1061" s="15">
        <v>0</v>
      </c>
      <c r="M1061" s="17">
        <f>ROUND(K1061*L1061,2)</f>
        <v>0</v>
      </c>
    </row>
    <row r="1062" spans="1:13" ht="0.95" customHeight="1" x14ac:dyDescent="0.25">
      <c r="A1062" s="18"/>
      <c r="B1062" s="18"/>
      <c r="C1062" s="18"/>
      <c r="D1062" s="31"/>
      <c r="E1062" s="18"/>
      <c r="F1062" s="18"/>
      <c r="G1062" s="18"/>
      <c r="H1062" s="18"/>
      <c r="I1062" s="18"/>
      <c r="J1062" s="18"/>
      <c r="K1062" s="18"/>
      <c r="L1062" s="18"/>
      <c r="M1062" s="18"/>
    </row>
    <row r="1063" spans="1:13" ht="22.5" x14ac:dyDescent="0.25">
      <c r="A1063" s="9" t="s">
        <v>827</v>
      </c>
      <c r="B1063" s="10" t="s">
        <v>19</v>
      </c>
      <c r="C1063" s="10" t="s">
        <v>33</v>
      </c>
      <c r="D1063" s="13" t="s">
        <v>790</v>
      </c>
      <c r="E1063" s="11"/>
      <c r="F1063" s="11"/>
      <c r="G1063" s="11"/>
      <c r="H1063" s="11"/>
      <c r="I1063" s="11"/>
      <c r="J1063" s="11"/>
      <c r="K1063" s="12">
        <f>K1066</f>
        <v>8.4</v>
      </c>
      <c r="L1063" s="12">
        <f>L1066</f>
        <v>0</v>
      </c>
      <c r="M1063" s="12">
        <f>M1066</f>
        <v>0</v>
      </c>
    </row>
    <row r="1064" spans="1:13" ht="191.25" x14ac:dyDescent="0.25">
      <c r="A1064" s="11"/>
      <c r="B1064" s="11"/>
      <c r="C1064" s="11"/>
      <c r="D1064" s="13" t="s">
        <v>796</v>
      </c>
      <c r="E1064" s="11"/>
      <c r="F1064" s="11"/>
      <c r="G1064" s="11"/>
      <c r="H1064" s="11"/>
      <c r="I1064" s="11"/>
      <c r="J1064" s="11"/>
      <c r="K1064" s="11"/>
      <c r="L1064" s="11"/>
      <c r="M1064" s="11"/>
    </row>
    <row r="1065" spans="1:13" x14ac:dyDescent="0.25">
      <c r="A1065" s="11"/>
      <c r="B1065" s="11"/>
      <c r="C1065" s="11"/>
      <c r="D1065" s="30"/>
      <c r="E1065" s="10" t="s">
        <v>16</v>
      </c>
      <c r="F1065" s="14">
        <v>7</v>
      </c>
      <c r="G1065" s="15">
        <v>1.2</v>
      </c>
      <c r="H1065" s="15">
        <v>0</v>
      </c>
      <c r="I1065" s="15">
        <v>0</v>
      </c>
      <c r="J1065" s="12">
        <f>OR(F1065&lt;&gt;0,G1065&lt;&gt;0,H1065&lt;&gt;0,I1065&lt;&gt;0)*(F1065 + (F1065 = 0))*(G1065 + (G1065 = 0))*(H1065 + (H1065 = 0))*(I1065 + (I1065 = 0))</f>
        <v>8.4</v>
      </c>
      <c r="K1065" s="11"/>
      <c r="L1065" s="11"/>
      <c r="M1065" s="11"/>
    </row>
    <row r="1066" spans="1:13" x14ac:dyDescent="0.25">
      <c r="A1066" s="11"/>
      <c r="B1066" s="11"/>
      <c r="C1066" s="11"/>
      <c r="D1066" s="30"/>
      <c r="E1066" s="11"/>
      <c r="F1066" s="11"/>
      <c r="G1066" s="11"/>
      <c r="H1066" s="11"/>
      <c r="I1066" s="11"/>
      <c r="J1066" s="16" t="s">
        <v>828</v>
      </c>
      <c r="K1066" s="17">
        <f>J1065</f>
        <v>8.4</v>
      </c>
      <c r="L1066" s="15">
        <v>0</v>
      </c>
      <c r="M1066" s="17">
        <f>ROUND(K1066*L1066,2)</f>
        <v>0</v>
      </c>
    </row>
    <row r="1067" spans="1:13" ht="0.95" customHeight="1" x14ac:dyDescent="0.25">
      <c r="A1067" s="18"/>
      <c r="B1067" s="18"/>
      <c r="C1067" s="18"/>
      <c r="D1067" s="31"/>
      <c r="E1067" s="18"/>
      <c r="F1067" s="18"/>
      <c r="G1067" s="18"/>
      <c r="H1067" s="18"/>
      <c r="I1067" s="18"/>
      <c r="J1067" s="18"/>
      <c r="K1067" s="18"/>
      <c r="L1067" s="18"/>
      <c r="M1067" s="18"/>
    </row>
    <row r="1068" spans="1:13" x14ac:dyDescent="0.25">
      <c r="A1068" s="9" t="s">
        <v>829</v>
      </c>
      <c r="B1068" s="10" t="s">
        <v>19</v>
      </c>
      <c r="C1068" s="10" t="s">
        <v>33</v>
      </c>
      <c r="D1068" s="13" t="s">
        <v>830</v>
      </c>
      <c r="E1068" s="11"/>
      <c r="F1068" s="11"/>
      <c r="G1068" s="11"/>
      <c r="H1068" s="11"/>
      <c r="I1068" s="11"/>
      <c r="J1068" s="11"/>
      <c r="K1068" s="12">
        <f>K1071</f>
        <v>97.2</v>
      </c>
      <c r="L1068" s="12">
        <f>L1071</f>
        <v>0</v>
      </c>
      <c r="M1068" s="12">
        <f>M1071</f>
        <v>0</v>
      </c>
    </row>
    <row r="1069" spans="1:13" ht="191.25" x14ac:dyDescent="0.25">
      <c r="A1069" s="11"/>
      <c r="B1069" s="11"/>
      <c r="C1069" s="11"/>
      <c r="D1069" s="13" t="s">
        <v>831</v>
      </c>
      <c r="E1069" s="11"/>
      <c r="F1069" s="11"/>
      <c r="G1069" s="11"/>
      <c r="H1069" s="11"/>
      <c r="I1069" s="11"/>
      <c r="J1069" s="11"/>
      <c r="K1069" s="11"/>
      <c r="L1069" s="11"/>
      <c r="M1069" s="11"/>
    </row>
    <row r="1070" spans="1:13" x14ac:dyDescent="0.25">
      <c r="A1070" s="11"/>
      <c r="B1070" s="11"/>
      <c r="C1070" s="11"/>
      <c r="D1070" s="30"/>
      <c r="E1070" s="10" t="s">
        <v>16</v>
      </c>
      <c r="F1070" s="14">
        <v>81</v>
      </c>
      <c r="G1070" s="15">
        <v>1.2</v>
      </c>
      <c r="H1070" s="15">
        <v>0</v>
      </c>
      <c r="I1070" s="15">
        <v>0</v>
      </c>
      <c r="J1070" s="12">
        <f>OR(F1070&lt;&gt;0,G1070&lt;&gt;0,H1070&lt;&gt;0,I1070&lt;&gt;0)*(F1070 + (F1070 = 0))*(G1070 + (G1070 = 0))*(H1070 + (H1070 = 0))*(I1070 + (I1070 = 0))</f>
        <v>97.2</v>
      </c>
      <c r="K1070" s="11"/>
      <c r="L1070" s="11"/>
      <c r="M1070" s="11"/>
    </row>
    <row r="1071" spans="1:13" x14ac:dyDescent="0.25">
      <c r="A1071" s="11"/>
      <c r="B1071" s="11"/>
      <c r="C1071" s="11"/>
      <c r="D1071" s="30"/>
      <c r="E1071" s="11"/>
      <c r="F1071" s="11"/>
      <c r="G1071" s="11"/>
      <c r="H1071" s="11"/>
      <c r="I1071" s="11"/>
      <c r="J1071" s="16" t="s">
        <v>832</v>
      </c>
      <c r="K1071" s="17">
        <f>J1070*1</f>
        <v>97.2</v>
      </c>
      <c r="L1071" s="15">
        <v>0</v>
      </c>
      <c r="M1071" s="17">
        <f>ROUND(K1071*L1071,2)</f>
        <v>0</v>
      </c>
    </row>
    <row r="1072" spans="1:13" ht="0.95" customHeight="1" x14ac:dyDescent="0.25">
      <c r="A1072" s="18"/>
      <c r="B1072" s="18"/>
      <c r="C1072" s="18"/>
      <c r="D1072" s="31"/>
      <c r="E1072" s="18"/>
      <c r="F1072" s="18"/>
      <c r="G1072" s="18"/>
      <c r="H1072" s="18"/>
      <c r="I1072" s="18"/>
      <c r="J1072" s="18"/>
      <c r="K1072" s="18"/>
      <c r="L1072" s="18"/>
      <c r="M1072" s="18"/>
    </row>
    <row r="1073" spans="1:13" x14ac:dyDescent="0.25">
      <c r="A1073" s="9" t="s">
        <v>833</v>
      </c>
      <c r="B1073" s="10" t="s">
        <v>19</v>
      </c>
      <c r="C1073" s="10" t="s">
        <v>33</v>
      </c>
      <c r="D1073" s="13" t="s">
        <v>830</v>
      </c>
      <c r="E1073" s="11"/>
      <c r="F1073" s="11"/>
      <c r="G1073" s="11"/>
      <c r="H1073" s="11"/>
      <c r="I1073" s="11"/>
      <c r="J1073" s="11"/>
      <c r="K1073" s="12">
        <f>K1076</f>
        <v>6</v>
      </c>
      <c r="L1073" s="12">
        <f>L1076</f>
        <v>0</v>
      </c>
      <c r="M1073" s="12">
        <f>M1076</f>
        <v>0</v>
      </c>
    </row>
    <row r="1074" spans="1:13" ht="202.5" x14ac:dyDescent="0.25">
      <c r="A1074" s="11"/>
      <c r="B1074" s="11"/>
      <c r="C1074" s="11"/>
      <c r="D1074" s="13" t="s">
        <v>834</v>
      </c>
      <c r="E1074" s="11"/>
      <c r="F1074" s="11"/>
      <c r="G1074" s="11"/>
      <c r="H1074" s="11"/>
      <c r="I1074" s="11"/>
      <c r="J1074" s="11"/>
      <c r="K1074" s="11"/>
      <c r="L1074" s="11"/>
      <c r="M1074" s="11"/>
    </row>
    <row r="1075" spans="1:13" x14ac:dyDescent="0.25">
      <c r="A1075" s="11"/>
      <c r="B1075" s="11"/>
      <c r="C1075" s="11"/>
      <c r="D1075" s="30"/>
      <c r="E1075" s="10" t="s">
        <v>16</v>
      </c>
      <c r="F1075" s="14">
        <v>5</v>
      </c>
      <c r="G1075" s="15">
        <v>1.2</v>
      </c>
      <c r="H1075" s="15">
        <v>0</v>
      </c>
      <c r="I1075" s="15">
        <v>0</v>
      </c>
      <c r="J1075" s="12">
        <f>OR(F1075&lt;&gt;0,G1075&lt;&gt;0,H1075&lt;&gt;0,I1075&lt;&gt;0)*(F1075 + (F1075 = 0))*(G1075 + (G1075 = 0))*(H1075 + (H1075 = 0))*(I1075 + (I1075 = 0))</f>
        <v>6</v>
      </c>
      <c r="K1075" s="11"/>
      <c r="L1075" s="11"/>
      <c r="M1075" s="11"/>
    </row>
    <row r="1076" spans="1:13" x14ac:dyDescent="0.25">
      <c r="A1076" s="11"/>
      <c r="B1076" s="11"/>
      <c r="C1076" s="11"/>
      <c r="D1076" s="30"/>
      <c r="E1076" s="11"/>
      <c r="F1076" s="11"/>
      <c r="G1076" s="11"/>
      <c r="H1076" s="11"/>
      <c r="I1076" s="11"/>
      <c r="J1076" s="16" t="s">
        <v>835</v>
      </c>
      <c r="K1076" s="17">
        <f>J1075*1</f>
        <v>6</v>
      </c>
      <c r="L1076" s="15">
        <v>0</v>
      </c>
      <c r="M1076" s="17">
        <f>ROUND(K1076*L1076,2)</f>
        <v>0</v>
      </c>
    </row>
    <row r="1077" spans="1:13" ht="0.95" customHeight="1" x14ac:dyDescent="0.25">
      <c r="A1077" s="18"/>
      <c r="B1077" s="18"/>
      <c r="C1077" s="18"/>
      <c r="D1077" s="31"/>
      <c r="E1077" s="18"/>
      <c r="F1077" s="18"/>
      <c r="G1077" s="18"/>
      <c r="H1077" s="18"/>
      <c r="I1077" s="18"/>
      <c r="J1077" s="18"/>
      <c r="K1077" s="18"/>
      <c r="L1077" s="18"/>
      <c r="M1077" s="18"/>
    </row>
    <row r="1078" spans="1:13" x14ac:dyDescent="0.25">
      <c r="A1078" s="9" t="s">
        <v>836</v>
      </c>
      <c r="B1078" s="10" t="s">
        <v>19</v>
      </c>
      <c r="C1078" s="10" t="s">
        <v>33</v>
      </c>
      <c r="D1078" s="13" t="s">
        <v>830</v>
      </c>
      <c r="E1078" s="11"/>
      <c r="F1078" s="11"/>
      <c r="G1078" s="11"/>
      <c r="H1078" s="11"/>
      <c r="I1078" s="11"/>
      <c r="J1078" s="11"/>
      <c r="K1078" s="12">
        <f>K1081</f>
        <v>62.4</v>
      </c>
      <c r="L1078" s="12">
        <f>L1081</f>
        <v>0</v>
      </c>
      <c r="M1078" s="12">
        <f>M1081</f>
        <v>0</v>
      </c>
    </row>
    <row r="1079" spans="1:13" ht="191.25" x14ac:dyDescent="0.25">
      <c r="A1079" s="11"/>
      <c r="B1079" s="11"/>
      <c r="C1079" s="11"/>
      <c r="D1079" s="13" t="s">
        <v>837</v>
      </c>
      <c r="E1079" s="11"/>
      <c r="F1079" s="11"/>
      <c r="G1079" s="11"/>
      <c r="H1079" s="11"/>
      <c r="I1079" s="11"/>
      <c r="J1079" s="11"/>
      <c r="K1079" s="11"/>
      <c r="L1079" s="11"/>
      <c r="M1079" s="11"/>
    </row>
    <row r="1080" spans="1:13" x14ac:dyDescent="0.25">
      <c r="A1080" s="11"/>
      <c r="B1080" s="11"/>
      <c r="C1080" s="11"/>
      <c r="D1080" s="30"/>
      <c r="E1080" s="10" t="s">
        <v>16</v>
      </c>
      <c r="F1080" s="14">
        <v>52</v>
      </c>
      <c r="G1080" s="15">
        <v>1.2</v>
      </c>
      <c r="H1080" s="15">
        <v>0</v>
      </c>
      <c r="I1080" s="15">
        <v>0</v>
      </c>
      <c r="J1080" s="12">
        <f>OR(F1080&lt;&gt;0,G1080&lt;&gt;0,H1080&lt;&gt;0,I1080&lt;&gt;0)*(F1080 + (F1080 = 0))*(G1080 + (G1080 = 0))*(H1080 + (H1080 = 0))*(I1080 + (I1080 = 0))</f>
        <v>62.4</v>
      </c>
      <c r="K1080" s="11"/>
      <c r="L1080" s="11"/>
      <c r="M1080" s="11"/>
    </row>
    <row r="1081" spans="1:13" x14ac:dyDescent="0.25">
      <c r="A1081" s="11"/>
      <c r="B1081" s="11"/>
      <c r="C1081" s="11"/>
      <c r="D1081" s="30"/>
      <c r="E1081" s="11"/>
      <c r="F1081" s="11"/>
      <c r="G1081" s="11"/>
      <c r="H1081" s="11"/>
      <c r="I1081" s="11"/>
      <c r="J1081" s="16" t="s">
        <v>838</v>
      </c>
      <c r="K1081" s="17">
        <f>J1080*1</f>
        <v>62.4</v>
      </c>
      <c r="L1081" s="15">
        <v>0</v>
      </c>
      <c r="M1081" s="17">
        <f>ROUND(K1081*L1081,2)</f>
        <v>0</v>
      </c>
    </row>
    <row r="1082" spans="1:13" ht="0.95" customHeight="1" x14ac:dyDescent="0.25">
      <c r="A1082" s="18"/>
      <c r="B1082" s="18"/>
      <c r="C1082" s="18"/>
      <c r="D1082" s="31"/>
      <c r="E1082" s="18"/>
      <c r="F1082" s="18"/>
      <c r="G1082" s="18"/>
      <c r="H1082" s="18"/>
      <c r="I1082" s="18"/>
      <c r="J1082" s="18"/>
      <c r="K1082" s="18"/>
      <c r="L1082" s="18"/>
      <c r="M1082" s="18"/>
    </row>
    <row r="1083" spans="1:13" x14ac:dyDescent="0.25">
      <c r="A1083" s="9" t="s">
        <v>839</v>
      </c>
      <c r="B1083" s="10" t="s">
        <v>19</v>
      </c>
      <c r="C1083" s="10" t="s">
        <v>33</v>
      </c>
      <c r="D1083" s="13" t="s">
        <v>830</v>
      </c>
      <c r="E1083" s="11"/>
      <c r="F1083" s="11"/>
      <c r="G1083" s="11"/>
      <c r="H1083" s="11"/>
      <c r="I1083" s="11"/>
      <c r="J1083" s="11"/>
      <c r="K1083" s="12">
        <f>K1086</f>
        <v>18</v>
      </c>
      <c r="L1083" s="12">
        <f>L1086</f>
        <v>0</v>
      </c>
      <c r="M1083" s="12">
        <f>M1086</f>
        <v>0</v>
      </c>
    </row>
    <row r="1084" spans="1:13" ht="191.25" x14ac:dyDescent="0.25">
      <c r="A1084" s="11"/>
      <c r="B1084" s="11"/>
      <c r="C1084" s="11"/>
      <c r="D1084" s="13" t="s">
        <v>840</v>
      </c>
      <c r="E1084" s="11"/>
      <c r="F1084" s="11"/>
      <c r="G1084" s="11"/>
      <c r="H1084" s="11"/>
      <c r="I1084" s="11"/>
      <c r="J1084" s="11"/>
      <c r="K1084" s="11"/>
      <c r="L1084" s="11"/>
      <c r="M1084" s="11"/>
    </row>
    <row r="1085" spans="1:13" x14ac:dyDescent="0.25">
      <c r="A1085" s="11"/>
      <c r="B1085" s="11"/>
      <c r="C1085" s="11"/>
      <c r="D1085" s="30"/>
      <c r="E1085" s="10" t="s">
        <v>16</v>
      </c>
      <c r="F1085" s="14">
        <v>15</v>
      </c>
      <c r="G1085" s="15">
        <v>1.2</v>
      </c>
      <c r="H1085" s="15">
        <v>0</v>
      </c>
      <c r="I1085" s="15">
        <v>0</v>
      </c>
      <c r="J1085" s="12">
        <f>OR(F1085&lt;&gt;0,G1085&lt;&gt;0,H1085&lt;&gt;0,I1085&lt;&gt;0)*(F1085 + (F1085 = 0))*(G1085 + (G1085 = 0))*(H1085 + (H1085 = 0))*(I1085 + (I1085 = 0))</f>
        <v>18</v>
      </c>
      <c r="K1085" s="11"/>
      <c r="L1085" s="11"/>
      <c r="M1085" s="11"/>
    </row>
    <row r="1086" spans="1:13" x14ac:dyDescent="0.25">
      <c r="A1086" s="11"/>
      <c r="B1086" s="11"/>
      <c r="C1086" s="11"/>
      <c r="D1086" s="30"/>
      <c r="E1086" s="11"/>
      <c r="F1086" s="11"/>
      <c r="G1086" s="11"/>
      <c r="H1086" s="11"/>
      <c r="I1086" s="11"/>
      <c r="J1086" s="16" t="s">
        <v>841</v>
      </c>
      <c r="K1086" s="17">
        <f>J1085*1</f>
        <v>18</v>
      </c>
      <c r="L1086" s="15">
        <v>0</v>
      </c>
      <c r="M1086" s="17">
        <f>ROUND(K1086*L1086,2)</f>
        <v>0</v>
      </c>
    </row>
    <row r="1087" spans="1:13" ht="0.95" customHeight="1" x14ac:dyDescent="0.25">
      <c r="A1087" s="18"/>
      <c r="B1087" s="18"/>
      <c r="C1087" s="18"/>
      <c r="D1087" s="31"/>
      <c r="E1087" s="18"/>
      <c r="F1087" s="18"/>
      <c r="G1087" s="18"/>
      <c r="H1087" s="18"/>
      <c r="I1087" s="18"/>
      <c r="J1087" s="18"/>
      <c r="K1087" s="18"/>
      <c r="L1087" s="18"/>
      <c r="M1087" s="18"/>
    </row>
    <row r="1088" spans="1:13" x14ac:dyDescent="0.25">
      <c r="A1088" s="9" t="s">
        <v>842</v>
      </c>
      <c r="B1088" s="10" t="s">
        <v>19</v>
      </c>
      <c r="C1088" s="10" t="s">
        <v>33</v>
      </c>
      <c r="D1088" s="13" t="s">
        <v>830</v>
      </c>
      <c r="E1088" s="11"/>
      <c r="F1088" s="11"/>
      <c r="G1088" s="11"/>
      <c r="H1088" s="11"/>
      <c r="I1088" s="11"/>
      <c r="J1088" s="11"/>
      <c r="K1088" s="12">
        <f>K1091</f>
        <v>104.4</v>
      </c>
      <c r="L1088" s="12">
        <f>L1091</f>
        <v>0</v>
      </c>
      <c r="M1088" s="12">
        <f>M1091</f>
        <v>0</v>
      </c>
    </row>
    <row r="1089" spans="1:13" ht="191.25" x14ac:dyDescent="0.25">
      <c r="A1089" s="11"/>
      <c r="B1089" s="11"/>
      <c r="C1089" s="11"/>
      <c r="D1089" s="13" t="s">
        <v>843</v>
      </c>
      <c r="E1089" s="11"/>
      <c r="F1089" s="11"/>
      <c r="G1089" s="11"/>
      <c r="H1089" s="11"/>
      <c r="I1089" s="11"/>
      <c r="J1089" s="11"/>
      <c r="K1089" s="11"/>
      <c r="L1089" s="11"/>
      <c r="M1089" s="11"/>
    </row>
    <row r="1090" spans="1:13" x14ac:dyDescent="0.25">
      <c r="A1090" s="11"/>
      <c r="B1090" s="11"/>
      <c r="C1090" s="11"/>
      <c r="D1090" s="30"/>
      <c r="E1090" s="10" t="s">
        <v>16</v>
      </c>
      <c r="F1090" s="14">
        <v>87</v>
      </c>
      <c r="G1090" s="15">
        <v>1.2</v>
      </c>
      <c r="H1090" s="15">
        <v>0</v>
      </c>
      <c r="I1090" s="15">
        <v>0</v>
      </c>
      <c r="J1090" s="12">
        <f>OR(F1090&lt;&gt;0,G1090&lt;&gt;0,H1090&lt;&gt;0,I1090&lt;&gt;0)*(F1090 + (F1090 = 0))*(G1090 + (G1090 = 0))*(H1090 + (H1090 = 0))*(I1090 + (I1090 = 0))</f>
        <v>104.4</v>
      </c>
      <c r="K1090" s="11"/>
      <c r="L1090" s="11"/>
      <c r="M1090" s="11"/>
    </row>
    <row r="1091" spans="1:13" x14ac:dyDescent="0.25">
      <c r="A1091" s="11"/>
      <c r="B1091" s="11"/>
      <c r="C1091" s="11"/>
      <c r="D1091" s="30"/>
      <c r="E1091" s="11"/>
      <c r="F1091" s="11"/>
      <c r="G1091" s="11"/>
      <c r="H1091" s="11"/>
      <c r="I1091" s="11"/>
      <c r="J1091" s="16" t="s">
        <v>844</v>
      </c>
      <c r="K1091" s="17">
        <f>J1090*1</f>
        <v>104.4</v>
      </c>
      <c r="L1091" s="15">
        <v>0</v>
      </c>
      <c r="M1091" s="17">
        <f>ROUND(K1091*L1091,2)</f>
        <v>0</v>
      </c>
    </row>
    <row r="1092" spans="1:13" ht="0.95" customHeight="1" x14ac:dyDescent="0.25">
      <c r="A1092" s="18"/>
      <c r="B1092" s="18"/>
      <c r="C1092" s="18"/>
      <c r="D1092" s="31"/>
      <c r="E1092" s="18"/>
      <c r="F1092" s="18"/>
      <c r="G1092" s="18"/>
      <c r="H1092" s="18"/>
      <c r="I1092" s="18"/>
      <c r="J1092" s="18"/>
      <c r="K1092" s="18"/>
      <c r="L1092" s="18"/>
      <c r="M1092" s="18"/>
    </row>
    <row r="1093" spans="1:13" x14ac:dyDescent="0.25">
      <c r="A1093" s="9" t="s">
        <v>845</v>
      </c>
      <c r="B1093" s="10" t="s">
        <v>19</v>
      </c>
      <c r="C1093" s="10" t="s">
        <v>33</v>
      </c>
      <c r="D1093" s="13" t="s">
        <v>830</v>
      </c>
      <c r="E1093" s="11"/>
      <c r="F1093" s="11"/>
      <c r="G1093" s="11"/>
      <c r="H1093" s="11"/>
      <c r="I1093" s="11"/>
      <c r="J1093" s="11"/>
      <c r="K1093" s="12">
        <f>K1096</f>
        <v>4.8</v>
      </c>
      <c r="L1093" s="12">
        <f>L1096</f>
        <v>0</v>
      </c>
      <c r="M1093" s="12">
        <f>M1096</f>
        <v>0</v>
      </c>
    </row>
    <row r="1094" spans="1:13" ht="191.25" x14ac:dyDescent="0.25">
      <c r="A1094" s="11"/>
      <c r="B1094" s="11"/>
      <c r="C1094" s="11"/>
      <c r="D1094" s="13" t="s">
        <v>846</v>
      </c>
      <c r="E1094" s="11"/>
      <c r="F1094" s="11"/>
      <c r="G1094" s="11"/>
      <c r="H1094" s="11"/>
      <c r="I1094" s="11"/>
      <c r="J1094" s="11"/>
      <c r="K1094" s="11"/>
      <c r="L1094" s="11"/>
      <c r="M1094" s="11"/>
    </row>
    <row r="1095" spans="1:13" x14ac:dyDescent="0.25">
      <c r="A1095" s="11"/>
      <c r="B1095" s="11"/>
      <c r="C1095" s="11"/>
      <c r="D1095" s="30"/>
      <c r="E1095" s="10" t="s">
        <v>16</v>
      </c>
      <c r="F1095" s="14">
        <v>4</v>
      </c>
      <c r="G1095" s="15">
        <v>1.2</v>
      </c>
      <c r="H1095" s="15">
        <v>0</v>
      </c>
      <c r="I1095" s="15">
        <v>0</v>
      </c>
      <c r="J1095" s="12">
        <f>OR(F1095&lt;&gt;0,G1095&lt;&gt;0,H1095&lt;&gt;0,I1095&lt;&gt;0)*(F1095 + (F1095 = 0))*(G1095 + (G1095 = 0))*(H1095 + (H1095 = 0))*(I1095 + (I1095 = 0))</f>
        <v>4.8</v>
      </c>
      <c r="K1095" s="11"/>
      <c r="L1095" s="11"/>
      <c r="M1095" s="11"/>
    </row>
    <row r="1096" spans="1:13" x14ac:dyDescent="0.25">
      <c r="A1096" s="11"/>
      <c r="B1096" s="11"/>
      <c r="C1096" s="11"/>
      <c r="D1096" s="30"/>
      <c r="E1096" s="11"/>
      <c r="F1096" s="11"/>
      <c r="G1096" s="11"/>
      <c r="H1096" s="11"/>
      <c r="I1096" s="11"/>
      <c r="J1096" s="16" t="s">
        <v>847</v>
      </c>
      <c r="K1096" s="17">
        <f>J1095*1</f>
        <v>4.8</v>
      </c>
      <c r="L1096" s="15">
        <v>0</v>
      </c>
      <c r="M1096" s="17">
        <f>ROUND(K1096*L1096,2)</f>
        <v>0</v>
      </c>
    </row>
    <row r="1097" spans="1:13" ht="0.95" customHeight="1" x14ac:dyDescent="0.25">
      <c r="A1097" s="18"/>
      <c r="B1097" s="18"/>
      <c r="C1097" s="18"/>
      <c r="D1097" s="31"/>
      <c r="E1097" s="18"/>
      <c r="F1097" s="18"/>
      <c r="G1097" s="18"/>
      <c r="H1097" s="18"/>
      <c r="I1097" s="18"/>
      <c r="J1097" s="18"/>
      <c r="K1097" s="18"/>
      <c r="L1097" s="18"/>
      <c r="M1097" s="18"/>
    </row>
    <row r="1098" spans="1:13" x14ac:dyDescent="0.25">
      <c r="A1098" s="9" t="s">
        <v>848</v>
      </c>
      <c r="B1098" s="10" t="s">
        <v>19</v>
      </c>
      <c r="C1098" s="10" t="s">
        <v>33</v>
      </c>
      <c r="D1098" s="13" t="s">
        <v>830</v>
      </c>
      <c r="E1098" s="11"/>
      <c r="F1098" s="11"/>
      <c r="G1098" s="11"/>
      <c r="H1098" s="11"/>
      <c r="I1098" s="11"/>
      <c r="J1098" s="11"/>
      <c r="K1098" s="12">
        <f>K1101</f>
        <v>3.6</v>
      </c>
      <c r="L1098" s="12">
        <f>L1101</f>
        <v>0</v>
      </c>
      <c r="M1098" s="12">
        <f>M1101</f>
        <v>0</v>
      </c>
    </row>
    <row r="1099" spans="1:13" ht="191.25" x14ac:dyDescent="0.25">
      <c r="A1099" s="11"/>
      <c r="B1099" s="11"/>
      <c r="C1099" s="11"/>
      <c r="D1099" s="13" t="s">
        <v>849</v>
      </c>
      <c r="E1099" s="11"/>
      <c r="F1099" s="11"/>
      <c r="G1099" s="11"/>
      <c r="H1099" s="11"/>
      <c r="I1099" s="11"/>
      <c r="J1099" s="11"/>
      <c r="K1099" s="11"/>
      <c r="L1099" s="11"/>
      <c r="M1099" s="11"/>
    </row>
    <row r="1100" spans="1:13" x14ac:dyDescent="0.25">
      <c r="A1100" s="11"/>
      <c r="B1100" s="11"/>
      <c r="C1100" s="11"/>
      <c r="D1100" s="30"/>
      <c r="E1100" s="10" t="s">
        <v>16</v>
      </c>
      <c r="F1100" s="14">
        <v>3</v>
      </c>
      <c r="G1100" s="15">
        <v>1.2</v>
      </c>
      <c r="H1100" s="15">
        <v>0</v>
      </c>
      <c r="I1100" s="15">
        <v>0</v>
      </c>
      <c r="J1100" s="12">
        <f>OR(F1100&lt;&gt;0,G1100&lt;&gt;0,H1100&lt;&gt;0,I1100&lt;&gt;0)*(F1100 + (F1100 = 0))*(G1100 + (G1100 = 0))*(H1100 + (H1100 = 0))*(I1100 + (I1100 = 0))</f>
        <v>3.6</v>
      </c>
      <c r="K1100" s="11"/>
      <c r="L1100" s="11"/>
      <c r="M1100" s="11"/>
    </row>
    <row r="1101" spans="1:13" x14ac:dyDescent="0.25">
      <c r="A1101" s="11"/>
      <c r="B1101" s="11"/>
      <c r="C1101" s="11"/>
      <c r="D1101" s="30"/>
      <c r="E1101" s="11"/>
      <c r="F1101" s="11"/>
      <c r="G1101" s="11"/>
      <c r="H1101" s="11"/>
      <c r="I1101" s="11"/>
      <c r="J1101" s="16" t="s">
        <v>850</v>
      </c>
      <c r="K1101" s="17">
        <f>J1100</f>
        <v>3.6</v>
      </c>
      <c r="L1101" s="15">
        <v>0</v>
      </c>
      <c r="M1101" s="17">
        <f>ROUND(K1101*L1101,2)</f>
        <v>0</v>
      </c>
    </row>
    <row r="1102" spans="1:13" ht="0.95" customHeight="1" x14ac:dyDescent="0.25">
      <c r="A1102" s="18"/>
      <c r="B1102" s="18"/>
      <c r="C1102" s="18"/>
      <c r="D1102" s="31"/>
      <c r="E1102" s="18"/>
      <c r="F1102" s="18"/>
      <c r="G1102" s="18"/>
      <c r="H1102" s="18"/>
      <c r="I1102" s="18"/>
      <c r="J1102" s="18"/>
      <c r="K1102" s="18"/>
      <c r="L1102" s="18"/>
      <c r="M1102" s="18"/>
    </row>
    <row r="1103" spans="1:13" x14ac:dyDescent="0.25">
      <c r="A1103" s="9" t="s">
        <v>851</v>
      </c>
      <c r="B1103" s="10" t="s">
        <v>19</v>
      </c>
      <c r="C1103" s="10" t="s">
        <v>33</v>
      </c>
      <c r="D1103" s="13" t="s">
        <v>830</v>
      </c>
      <c r="E1103" s="11"/>
      <c r="F1103" s="11"/>
      <c r="G1103" s="11"/>
      <c r="H1103" s="11"/>
      <c r="I1103" s="11"/>
      <c r="J1103" s="11"/>
      <c r="K1103" s="12">
        <f>K1106</f>
        <v>7.2</v>
      </c>
      <c r="L1103" s="12">
        <f>L1106</f>
        <v>0</v>
      </c>
      <c r="M1103" s="12">
        <f>M1106</f>
        <v>0</v>
      </c>
    </row>
    <row r="1104" spans="1:13" ht="191.25" x14ac:dyDescent="0.25">
      <c r="A1104" s="11"/>
      <c r="B1104" s="11"/>
      <c r="C1104" s="11"/>
      <c r="D1104" s="13" t="s">
        <v>852</v>
      </c>
      <c r="E1104" s="11"/>
      <c r="F1104" s="11"/>
      <c r="G1104" s="11"/>
      <c r="H1104" s="11"/>
      <c r="I1104" s="11"/>
      <c r="J1104" s="11"/>
      <c r="K1104" s="11"/>
      <c r="L1104" s="11"/>
      <c r="M1104" s="11"/>
    </row>
    <row r="1105" spans="1:13" x14ac:dyDescent="0.25">
      <c r="A1105" s="11"/>
      <c r="B1105" s="11"/>
      <c r="C1105" s="11"/>
      <c r="D1105" s="30"/>
      <c r="E1105" s="10" t="s">
        <v>16</v>
      </c>
      <c r="F1105" s="14">
        <v>6</v>
      </c>
      <c r="G1105" s="15">
        <v>1.2</v>
      </c>
      <c r="H1105" s="15">
        <v>0</v>
      </c>
      <c r="I1105" s="15">
        <v>0</v>
      </c>
      <c r="J1105" s="12">
        <f>OR(F1105&lt;&gt;0,G1105&lt;&gt;0,H1105&lt;&gt;0,I1105&lt;&gt;0)*(F1105 + (F1105 = 0))*(G1105 + (G1105 = 0))*(H1105 + (H1105 = 0))*(I1105 + (I1105 = 0))</f>
        <v>7.2</v>
      </c>
      <c r="K1105" s="11"/>
      <c r="L1105" s="11"/>
      <c r="M1105" s="11"/>
    </row>
    <row r="1106" spans="1:13" x14ac:dyDescent="0.25">
      <c r="A1106" s="11"/>
      <c r="B1106" s="11"/>
      <c r="C1106" s="11"/>
      <c r="D1106" s="30"/>
      <c r="E1106" s="11"/>
      <c r="F1106" s="11"/>
      <c r="G1106" s="11"/>
      <c r="H1106" s="11"/>
      <c r="I1106" s="11"/>
      <c r="J1106" s="16" t="s">
        <v>853</v>
      </c>
      <c r="K1106" s="17">
        <f>J1105</f>
        <v>7.2</v>
      </c>
      <c r="L1106" s="15">
        <v>0</v>
      </c>
      <c r="M1106" s="17">
        <f>ROUND(K1106*L1106,2)</f>
        <v>0</v>
      </c>
    </row>
    <row r="1107" spans="1:13" ht="0.95" customHeight="1" x14ac:dyDescent="0.25">
      <c r="A1107" s="18"/>
      <c r="B1107" s="18"/>
      <c r="C1107" s="18"/>
      <c r="D1107" s="31"/>
      <c r="E1107" s="18"/>
      <c r="F1107" s="18"/>
      <c r="G1107" s="18"/>
      <c r="H1107" s="18"/>
      <c r="I1107" s="18"/>
      <c r="J1107" s="18"/>
      <c r="K1107" s="18"/>
      <c r="L1107" s="18"/>
      <c r="M1107" s="18"/>
    </row>
    <row r="1108" spans="1:13" x14ac:dyDescent="0.25">
      <c r="A1108" s="11"/>
      <c r="B1108" s="11"/>
      <c r="C1108" s="11"/>
      <c r="D1108" s="30"/>
      <c r="E1108" s="11"/>
      <c r="F1108" s="11"/>
      <c r="G1108" s="11"/>
      <c r="H1108" s="11"/>
      <c r="I1108" s="11"/>
      <c r="J1108" s="16" t="s">
        <v>854</v>
      </c>
      <c r="K1108" s="15">
        <v>1</v>
      </c>
      <c r="L1108" s="17">
        <f>M1023+M1028+M1033+M1038+M1043+M1048+M1053+M1058+M1063+M1068+M1073+M1078+M1083+M1088+M1093+M1098+M1103</f>
        <v>0</v>
      </c>
      <c r="M1108" s="17">
        <f>ROUND(K1108*L1108,2)</f>
        <v>0</v>
      </c>
    </row>
    <row r="1109" spans="1:13" ht="0.95" customHeight="1" x14ac:dyDescent="0.25">
      <c r="A1109" s="18"/>
      <c r="B1109" s="18"/>
      <c r="C1109" s="18"/>
      <c r="D1109" s="31"/>
      <c r="E1109" s="18"/>
      <c r="F1109" s="18"/>
      <c r="G1109" s="18"/>
      <c r="H1109" s="18"/>
      <c r="I1109" s="18"/>
      <c r="J1109" s="18"/>
      <c r="K1109" s="18"/>
      <c r="L1109" s="18"/>
      <c r="M1109" s="18"/>
    </row>
    <row r="1110" spans="1:13" x14ac:dyDescent="0.25">
      <c r="A1110" s="25" t="s">
        <v>855</v>
      </c>
      <c r="B1110" s="25" t="s">
        <v>15</v>
      </c>
      <c r="C1110" s="25" t="s">
        <v>16</v>
      </c>
      <c r="D1110" s="33" t="s">
        <v>856</v>
      </c>
      <c r="E1110" s="26"/>
      <c r="F1110" s="26"/>
      <c r="G1110" s="26"/>
      <c r="H1110" s="26"/>
      <c r="I1110" s="26"/>
      <c r="J1110" s="26"/>
      <c r="K1110" s="27">
        <f>K1149</f>
        <v>1</v>
      </c>
      <c r="L1110" s="27">
        <f>L1149</f>
        <v>0</v>
      </c>
      <c r="M1110" s="27">
        <f>M1149</f>
        <v>0</v>
      </c>
    </row>
    <row r="1111" spans="1:13" x14ac:dyDescent="0.25">
      <c r="A1111" s="9" t="s">
        <v>857</v>
      </c>
      <c r="B1111" s="10" t="s">
        <v>19</v>
      </c>
      <c r="C1111" s="10" t="s">
        <v>3</v>
      </c>
      <c r="D1111" s="13" t="s">
        <v>771</v>
      </c>
      <c r="E1111" s="11"/>
      <c r="F1111" s="11"/>
      <c r="G1111" s="11"/>
      <c r="H1111" s="11"/>
      <c r="I1111" s="11"/>
      <c r="J1111" s="11"/>
      <c r="K1111" s="12">
        <f>K1114</f>
        <v>6</v>
      </c>
      <c r="L1111" s="12">
        <f>L1114</f>
        <v>0</v>
      </c>
      <c r="M1111" s="12">
        <f>M1114</f>
        <v>0</v>
      </c>
    </row>
    <row r="1112" spans="1:13" ht="112.5" x14ac:dyDescent="0.25">
      <c r="A1112" s="11"/>
      <c r="B1112" s="11"/>
      <c r="C1112" s="11"/>
      <c r="D1112" s="13" t="s">
        <v>858</v>
      </c>
      <c r="E1112" s="11"/>
      <c r="F1112" s="11"/>
      <c r="G1112" s="11"/>
      <c r="H1112" s="11"/>
      <c r="I1112" s="11"/>
      <c r="J1112" s="11"/>
      <c r="K1112" s="11"/>
      <c r="L1112" s="11"/>
      <c r="M1112" s="11"/>
    </row>
    <row r="1113" spans="1:13" x14ac:dyDescent="0.25">
      <c r="A1113" s="11"/>
      <c r="B1113" s="11"/>
      <c r="C1113" s="11"/>
      <c r="D1113" s="30"/>
      <c r="E1113" s="10" t="s">
        <v>859</v>
      </c>
      <c r="F1113" s="14">
        <v>6</v>
      </c>
      <c r="G1113" s="15">
        <v>0</v>
      </c>
      <c r="H1113" s="15">
        <v>0</v>
      </c>
      <c r="I1113" s="15">
        <v>0</v>
      </c>
      <c r="J1113" s="12">
        <f>OR(F1113&lt;&gt;0,G1113&lt;&gt;0,H1113&lt;&gt;0,I1113&lt;&gt;0)*(F1113 + (F1113 = 0))*(G1113 + (G1113 = 0))*(H1113 + (H1113 = 0))*(I1113 + (I1113 = 0))</f>
        <v>6</v>
      </c>
      <c r="K1113" s="11"/>
      <c r="L1113" s="11"/>
      <c r="M1113" s="11"/>
    </row>
    <row r="1114" spans="1:13" x14ac:dyDescent="0.25">
      <c r="A1114" s="11"/>
      <c r="B1114" s="11"/>
      <c r="C1114" s="11"/>
      <c r="D1114" s="30"/>
      <c r="E1114" s="11"/>
      <c r="F1114" s="11"/>
      <c r="G1114" s="11"/>
      <c r="H1114" s="11"/>
      <c r="I1114" s="11"/>
      <c r="J1114" s="16" t="s">
        <v>860</v>
      </c>
      <c r="K1114" s="17">
        <f>J1113*1</f>
        <v>6</v>
      </c>
      <c r="L1114" s="15">
        <v>0</v>
      </c>
      <c r="M1114" s="17">
        <f>ROUND(K1114*L1114,2)</f>
        <v>0</v>
      </c>
    </row>
    <row r="1115" spans="1:13" ht="0.95" customHeight="1" x14ac:dyDescent="0.25">
      <c r="A1115" s="18"/>
      <c r="B1115" s="18"/>
      <c r="C1115" s="18"/>
      <c r="D1115" s="31"/>
      <c r="E1115" s="18"/>
      <c r="F1115" s="18"/>
      <c r="G1115" s="18"/>
      <c r="H1115" s="18"/>
      <c r="I1115" s="18"/>
      <c r="J1115" s="18"/>
      <c r="K1115" s="18"/>
      <c r="L1115" s="18"/>
      <c r="M1115" s="18"/>
    </row>
    <row r="1116" spans="1:13" x14ac:dyDescent="0.25">
      <c r="A1116" s="9" t="s">
        <v>861</v>
      </c>
      <c r="B1116" s="10" t="s">
        <v>19</v>
      </c>
      <c r="C1116" s="10" t="s">
        <v>3</v>
      </c>
      <c r="D1116" s="13" t="s">
        <v>771</v>
      </c>
      <c r="E1116" s="11"/>
      <c r="F1116" s="11"/>
      <c r="G1116" s="11"/>
      <c r="H1116" s="11"/>
      <c r="I1116" s="11"/>
      <c r="J1116" s="11"/>
      <c r="K1116" s="12">
        <f>K1119</f>
        <v>4</v>
      </c>
      <c r="L1116" s="12">
        <f>L1119</f>
        <v>0</v>
      </c>
      <c r="M1116" s="12">
        <f>M1119</f>
        <v>0</v>
      </c>
    </row>
    <row r="1117" spans="1:13" ht="112.5" x14ac:dyDescent="0.25">
      <c r="A1117" s="11"/>
      <c r="B1117" s="11"/>
      <c r="C1117" s="11"/>
      <c r="D1117" s="13" t="s">
        <v>862</v>
      </c>
      <c r="E1117" s="11"/>
      <c r="F1117" s="11"/>
      <c r="G1117" s="11"/>
      <c r="H1117" s="11"/>
      <c r="I1117" s="11"/>
      <c r="J1117" s="11"/>
      <c r="K1117" s="11"/>
      <c r="L1117" s="11"/>
      <c r="M1117" s="11"/>
    </row>
    <row r="1118" spans="1:13" x14ac:dyDescent="0.25">
      <c r="A1118" s="11"/>
      <c r="B1118" s="11"/>
      <c r="C1118" s="11"/>
      <c r="D1118" s="30"/>
      <c r="E1118" s="10" t="s">
        <v>863</v>
      </c>
      <c r="F1118" s="14">
        <v>4</v>
      </c>
      <c r="G1118" s="15">
        <v>0</v>
      </c>
      <c r="H1118" s="15">
        <v>0</v>
      </c>
      <c r="I1118" s="15">
        <v>0</v>
      </c>
      <c r="J1118" s="12">
        <f>OR(F1118&lt;&gt;0,G1118&lt;&gt;0,H1118&lt;&gt;0,I1118&lt;&gt;0)*(F1118 + (F1118 = 0))*(G1118 + (G1118 = 0))*(H1118 + (H1118 = 0))*(I1118 + (I1118 = 0))</f>
        <v>4</v>
      </c>
      <c r="K1118" s="11"/>
      <c r="L1118" s="11"/>
      <c r="M1118" s="11"/>
    </row>
    <row r="1119" spans="1:13" x14ac:dyDescent="0.25">
      <c r="A1119" s="11"/>
      <c r="B1119" s="11"/>
      <c r="C1119" s="11"/>
      <c r="D1119" s="30"/>
      <c r="E1119" s="11"/>
      <c r="F1119" s="11"/>
      <c r="G1119" s="11"/>
      <c r="H1119" s="11"/>
      <c r="I1119" s="11"/>
      <c r="J1119" s="16" t="s">
        <v>864</v>
      </c>
      <c r="K1119" s="17">
        <f>J1118*1</f>
        <v>4</v>
      </c>
      <c r="L1119" s="15">
        <v>0</v>
      </c>
      <c r="M1119" s="17">
        <f>ROUND(K1119*L1119,2)</f>
        <v>0</v>
      </c>
    </row>
    <row r="1120" spans="1:13" ht="0.95" customHeight="1" x14ac:dyDescent="0.25">
      <c r="A1120" s="18"/>
      <c r="B1120" s="18"/>
      <c r="C1120" s="18"/>
      <c r="D1120" s="31"/>
      <c r="E1120" s="18"/>
      <c r="F1120" s="18"/>
      <c r="G1120" s="18"/>
      <c r="H1120" s="18"/>
      <c r="I1120" s="18"/>
      <c r="J1120" s="18"/>
      <c r="K1120" s="18"/>
      <c r="L1120" s="18"/>
      <c r="M1120" s="18"/>
    </row>
    <row r="1121" spans="1:13" x14ac:dyDescent="0.25">
      <c r="A1121" s="9" t="s">
        <v>865</v>
      </c>
      <c r="B1121" s="10" t="s">
        <v>19</v>
      </c>
      <c r="C1121" s="10" t="s">
        <v>3</v>
      </c>
      <c r="D1121" s="13" t="s">
        <v>771</v>
      </c>
      <c r="E1121" s="11"/>
      <c r="F1121" s="11"/>
      <c r="G1121" s="11"/>
      <c r="H1121" s="11"/>
      <c r="I1121" s="11"/>
      <c r="J1121" s="11"/>
      <c r="K1121" s="12">
        <f>K1124</f>
        <v>10</v>
      </c>
      <c r="L1121" s="12">
        <f>L1124</f>
        <v>0</v>
      </c>
      <c r="M1121" s="12">
        <f>M1124</f>
        <v>0</v>
      </c>
    </row>
    <row r="1122" spans="1:13" ht="112.5" x14ac:dyDescent="0.25">
      <c r="A1122" s="11"/>
      <c r="B1122" s="11"/>
      <c r="C1122" s="11"/>
      <c r="D1122" s="13" t="s">
        <v>866</v>
      </c>
      <c r="E1122" s="11"/>
      <c r="F1122" s="11"/>
      <c r="G1122" s="11"/>
      <c r="H1122" s="11"/>
      <c r="I1122" s="11"/>
      <c r="J1122" s="11"/>
      <c r="K1122" s="11"/>
      <c r="L1122" s="11"/>
      <c r="M1122" s="11"/>
    </row>
    <row r="1123" spans="1:13" x14ac:dyDescent="0.25">
      <c r="A1123" s="11"/>
      <c r="B1123" s="11"/>
      <c r="C1123" s="11"/>
      <c r="D1123" s="30"/>
      <c r="E1123" s="10" t="s">
        <v>863</v>
      </c>
      <c r="F1123" s="14">
        <v>10</v>
      </c>
      <c r="G1123" s="15">
        <v>0</v>
      </c>
      <c r="H1123" s="15">
        <v>0</v>
      </c>
      <c r="I1123" s="15">
        <v>0</v>
      </c>
      <c r="J1123" s="12">
        <f>OR(F1123&lt;&gt;0,G1123&lt;&gt;0,H1123&lt;&gt;0,I1123&lt;&gt;0)*(F1123 + (F1123 = 0))*(G1123 + (G1123 = 0))*(H1123 + (H1123 = 0))*(I1123 + (I1123 = 0))</f>
        <v>10</v>
      </c>
      <c r="K1123" s="11"/>
      <c r="L1123" s="11"/>
      <c r="M1123" s="11"/>
    </row>
    <row r="1124" spans="1:13" x14ac:dyDescent="0.25">
      <c r="A1124" s="11"/>
      <c r="B1124" s="11"/>
      <c r="C1124" s="11"/>
      <c r="D1124" s="30"/>
      <c r="E1124" s="11"/>
      <c r="F1124" s="11"/>
      <c r="G1124" s="11"/>
      <c r="H1124" s="11"/>
      <c r="I1124" s="11"/>
      <c r="J1124" s="16" t="s">
        <v>867</v>
      </c>
      <c r="K1124" s="17">
        <f>J1123*1</f>
        <v>10</v>
      </c>
      <c r="L1124" s="15">
        <v>0</v>
      </c>
      <c r="M1124" s="17">
        <f>ROUND(K1124*L1124,2)</f>
        <v>0</v>
      </c>
    </row>
    <row r="1125" spans="1:13" ht="0.95" customHeight="1" x14ac:dyDescent="0.25">
      <c r="A1125" s="18"/>
      <c r="B1125" s="18"/>
      <c r="C1125" s="18"/>
      <c r="D1125" s="31"/>
      <c r="E1125" s="18"/>
      <c r="F1125" s="18"/>
      <c r="G1125" s="18"/>
      <c r="H1125" s="18"/>
      <c r="I1125" s="18"/>
      <c r="J1125" s="18"/>
      <c r="K1125" s="18"/>
      <c r="L1125" s="18"/>
      <c r="M1125" s="18"/>
    </row>
    <row r="1126" spans="1:13" x14ac:dyDescent="0.25">
      <c r="A1126" s="9" t="s">
        <v>868</v>
      </c>
      <c r="B1126" s="10" t="s">
        <v>19</v>
      </c>
      <c r="C1126" s="10" t="s">
        <v>3</v>
      </c>
      <c r="D1126" s="13" t="s">
        <v>771</v>
      </c>
      <c r="E1126" s="11"/>
      <c r="F1126" s="11"/>
      <c r="G1126" s="11"/>
      <c r="H1126" s="11"/>
      <c r="I1126" s="11"/>
      <c r="J1126" s="11"/>
      <c r="K1126" s="12">
        <f>K1129</f>
        <v>5</v>
      </c>
      <c r="L1126" s="12">
        <f>L1129</f>
        <v>0</v>
      </c>
      <c r="M1126" s="12">
        <f>M1129</f>
        <v>0</v>
      </c>
    </row>
    <row r="1127" spans="1:13" ht="112.5" x14ac:dyDescent="0.25">
      <c r="A1127" s="11"/>
      <c r="B1127" s="11"/>
      <c r="C1127" s="11"/>
      <c r="D1127" s="13" t="s">
        <v>869</v>
      </c>
      <c r="E1127" s="11"/>
      <c r="F1127" s="11"/>
      <c r="G1127" s="11"/>
      <c r="H1127" s="11"/>
      <c r="I1127" s="11"/>
      <c r="J1127" s="11"/>
      <c r="K1127" s="11"/>
      <c r="L1127" s="11"/>
      <c r="M1127" s="11"/>
    </row>
    <row r="1128" spans="1:13" x14ac:dyDescent="0.25">
      <c r="A1128" s="11"/>
      <c r="B1128" s="11"/>
      <c r="C1128" s="11"/>
      <c r="D1128" s="30"/>
      <c r="E1128" s="10" t="s">
        <v>870</v>
      </c>
      <c r="F1128" s="14">
        <v>5</v>
      </c>
      <c r="G1128" s="15">
        <v>0</v>
      </c>
      <c r="H1128" s="15">
        <v>0</v>
      </c>
      <c r="I1128" s="15">
        <v>0</v>
      </c>
      <c r="J1128" s="12">
        <f>OR(F1128&lt;&gt;0,G1128&lt;&gt;0,H1128&lt;&gt;0,I1128&lt;&gt;0)*(F1128 + (F1128 = 0))*(G1128 + (G1128 = 0))*(H1128 + (H1128 = 0))*(I1128 + (I1128 = 0))</f>
        <v>5</v>
      </c>
      <c r="K1128" s="11"/>
      <c r="L1128" s="11"/>
      <c r="M1128" s="11"/>
    </row>
    <row r="1129" spans="1:13" x14ac:dyDescent="0.25">
      <c r="A1129" s="11"/>
      <c r="B1129" s="11"/>
      <c r="C1129" s="11"/>
      <c r="D1129" s="30"/>
      <c r="E1129" s="11"/>
      <c r="F1129" s="11"/>
      <c r="G1129" s="11"/>
      <c r="H1129" s="11"/>
      <c r="I1129" s="11"/>
      <c r="J1129" s="16" t="s">
        <v>871</v>
      </c>
      <c r="K1129" s="17">
        <f>J1128*1</f>
        <v>5</v>
      </c>
      <c r="L1129" s="15">
        <v>0</v>
      </c>
      <c r="M1129" s="17">
        <f>ROUND(K1129*L1129,2)</f>
        <v>0</v>
      </c>
    </row>
    <row r="1130" spans="1:13" ht="0.95" customHeight="1" x14ac:dyDescent="0.25">
      <c r="A1130" s="18"/>
      <c r="B1130" s="18"/>
      <c r="C1130" s="18"/>
      <c r="D1130" s="31"/>
      <c r="E1130" s="18"/>
      <c r="F1130" s="18"/>
      <c r="G1130" s="18"/>
      <c r="H1130" s="18"/>
      <c r="I1130" s="18"/>
      <c r="J1130" s="18"/>
      <c r="K1130" s="18"/>
      <c r="L1130" s="18"/>
      <c r="M1130" s="18"/>
    </row>
    <row r="1131" spans="1:13" x14ac:dyDescent="0.25">
      <c r="A1131" s="9" t="s">
        <v>872</v>
      </c>
      <c r="B1131" s="10" t="s">
        <v>19</v>
      </c>
      <c r="C1131" s="10" t="s">
        <v>3</v>
      </c>
      <c r="D1131" s="13" t="s">
        <v>771</v>
      </c>
      <c r="E1131" s="11"/>
      <c r="F1131" s="11"/>
      <c r="G1131" s="11"/>
      <c r="H1131" s="11"/>
      <c r="I1131" s="11"/>
      <c r="J1131" s="11"/>
      <c r="K1131" s="12">
        <f>K1134</f>
        <v>3</v>
      </c>
      <c r="L1131" s="12">
        <f>L1134</f>
        <v>0</v>
      </c>
      <c r="M1131" s="12">
        <f>M1134</f>
        <v>0</v>
      </c>
    </row>
    <row r="1132" spans="1:13" ht="112.5" x14ac:dyDescent="0.25">
      <c r="A1132" s="11"/>
      <c r="B1132" s="11"/>
      <c r="C1132" s="11"/>
      <c r="D1132" s="13" t="s">
        <v>873</v>
      </c>
      <c r="E1132" s="11"/>
      <c r="F1132" s="11"/>
      <c r="G1132" s="11"/>
      <c r="H1132" s="11"/>
      <c r="I1132" s="11"/>
      <c r="J1132" s="11"/>
      <c r="K1132" s="11"/>
      <c r="L1132" s="11"/>
      <c r="M1132" s="11"/>
    </row>
    <row r="1133" spans="1:13" x14ac:dyDescent="0.25">
      <c r="A1133" s="11"/>
      <c r="B1133" s="11"/>
      <c r="C1133" s="11"/>
      <c r="D1133" s="30"/>
      <c r="E1133" s="10" t="s">
        <v>863</v>
      </c>
      <c r="F1133" s="14">
        <v>3</v>
      </c>
      <c r="G1133" s="15">
        <v>0</v>
      </c>
      <c r="H1133" s="15">
        <v>0</v>
      </c>
      <c r="I1133" s="15">
        <v>0</v>
      </c>
      <c r="J1133" s="12">
        <f>OR(F1133&lt;&gt;0,G1133&lt;&gt;0,H1133&lt;&gt;0,I1133&lt;&gt;0)*(F1133 + (F1133 = 0))*(G1133 + (G1133 = 0))*(H1133 + (H1133 = 0))*(I1133 + (I1133 = 0))</f>
        <v>3</v>
      </c>
      <c r="K1133" s="11"/>
      <c r="L1133" s="11"/>
      <c r="M1133" s="11"/>
    </row>
    <row r="1134" spans="1:13" x14ac:dyDescent="0.25">
      <c r="A1134" s="11"/>
      <c r="B1134" s="11"/>
      <c r="C1134" s="11"/>
      <c r="D1134" s="30"/>
      <c r="E1134" s="11"/>
      <c r="F1134" s="11"/>
      <c r="G1134" s="11"/>
      <c r="H1134" s="11"/>
      <c r="I1134" s="11"/>
      <c r="J1134" s="16" t="s">
        <v>874</v>
      </c>
      <c r="K1134" s="17">
        <f>J1133*1</f>
        <v>3</v>
      </c>
      <c r="L1134" s="15">
        <v>0</v>
      </c>
      <c r="M1134" s="17">
        <f>ROUND(K1134*L1134,2)</f>
        <v>0</v>
      </c>
    </row>
    <row r="1135" spans="1:13" ht="0.95" customHeight="1" x14ac:dyDescent="0.25">
      <c r="A1135" s="18"/>
      <c r="B1135" s="18"/>
      <c r="C1135" s="18"/>
      <c r="D1135" s="31"/>
      <c r="E1135" s="18"/>
      <c r="F1135" s="18"/>
      <c r="G1135" s="18"/>
      <c r="H1135" s="18"/>
      <c r="I1135" s="18"/>
      <c r="J1135" s="18"/>
      <c r="K1135" s="18"/>
      <c r="L1135" s="18"/>
      <c r="M1135" s="18"/>
    </row>
    <row r="1136" spans="1:13" x14ac:dyDescent="0.25">
      <c r="A1136" s="9" t="s">
        <v>875</v>
      </c>
      <c r="B1136" s="10" t="s">
        <v>19</v>
      </c>
      <c r="C1136" s="10" t="s">
        <v>3</v>
      </c>
      <c r="D1136" s="13" t="s">
        <v>771</v>
      </c>
      <c r="E1136" s="11"/>
      <c r="F1136" s="11"/>
      <c r="G1136" s="11"/>
      <c r="H1136" s="11"/>
      <c r="I1136" s="11"/>
      <c r="J1136" s="11"/>
      <c r="K1136" s="12">
        <f>K1140</f>
        <v>8</v>
      </c>
      <c r="L1136" s="12">
        <f>L1140</f>
        <v>0</v>
      </c>
      <c r="M1136" s="12">
        <f>M1140</f>
        <v>0</v>
      </c>
    </row>
    <row r="1137" spans="1:13" ht="112.5" x14ac:dyDescent="0.25">
      <c r="A1137" s="11"/>
      <c r="B1137" s="11"/>
      <c r="C1137" s="11"/>
      <c r="D1137" s="13" t="s">
        <v>876</v>
      </c>
      <c r="E1137" s="11"/>
      <c r="F1137" s="11"/>
      <c r="G1137" s="11"/>
      <c r="H1137" s="11"/>
      <c r="I1137" s="11"/>
      <c r="J1137" s="11"/>
      <c r="K1137" s="11"/>
      <c r="L1137" s="11"/>
      <c r="M1137" s="11"/>
    </row>
    <row r="1138" spans="1:13" x14ac:dyDescent="0.25">
      <c r="A1138" s="11"/>
      <c r="B1138" s="11"/>
      <c r="C1138" s="11"/>
      <c r="D1138" s="30"/>
      <c r="E1138" s="10" t="s">
        <v>863</v>
      </c>
      <c r="F1138" s="14">
        <v>7</v>
      </c>
      <c r="G1138" s="15">
        <v>0</v>
      </c>
      <c r="H1138" s="15">
        <v>0</v>
      </c>
      <c r="I1138" s="15">
        <v>0</v>
      </c>
      <c r="J1138" s="12">
        <f>OR(F1138&lt;&gt;0,G1138&lt;&gt;0,H1138&lt;&gt;0,I1138&lt;&gt;0)*(F1138 + (F1138 = 0))*(G1138 + (G1138 = 0))*(H1138 + (H1138 = 0))*(I1138 + (I1138 = 0))</f>
        <v>7</v>
      </c>
      <c r="K1138" s="11"/>
      <c r="L1138" s="11"/>
      <c r="M1138" s="11"/>
    </row>
    <row r="1139" spans="1:13" x14ac:dyDescent="0.25">
      <c r="A1139" s="11"/>
      <c r="B1139" s="11"/>
      <c r="C1139" s="11"/>
      <c r="D1139" s="30"/>
      <c r="E1139" s="10" t="s">
        <v>16</v>
      </c>
      <c r="F1139" s="14">
        <v>1</v>
      </c>
      <c r="G1139" s="15">
        <v>0</v>
      </c>
      <c r="H1139" s="15">
        <v>0</v>
      </c>
      <c r="I1139" s="15">
        <v>0</v>
      </c>
      <c r="J1139" s="12">
        <f>OR(F1139&lt;&gt;0,G1139&lt;&gt;0,H1139&lt;&gt;0,I1139&lt;&gt;0)*(F1139 + (F1139 = 0))*(G1139 + (G1139 = 0))*(H1139 + (H1139 = 0))*(I1139 + (I1139 = 0))</f>
        <v>1</v>
      </c>
      <c r="K1139" s="11"/>
      <c r="L1139" s="11"/>
      <c r="M1139" s="11"/>
    </row>
    <row r="1140" spans="1:13" x14ac:dyDescent="0.25">
      <c r="A1140" s="11"/>
      <c r="B1140" s="11"/>
      <c r="C1140" s="11"/>
      <c r="D1140" s="30"/>
      <c r="E1140" s="11"/>
      <c r="F1140" s="11"/>
      <c r="G1140" s="11"/>
      <c r="H1140" s="11"/>
      <c r="I1140" s="11"/>
      <c r="J1140" s="16" t="s">
        <v>877</v>
      </c>
      <c r="K1140" s="17">
        <f>SUM(J1138:J1139)*1</f>
        <v>8</v>
      </c>
      <c r="L1140" s="15">
        <v>0</v>
      </c>
      <c r="M1140" s="17">
        <f>ROUND(K1140*L1140,2)</f>
        <v>0</v>
      </c>
    </row>
    <row r="1141" spans="1:13" ht="0.95" customHeight="1" x14ac:dyDescent="0.25">
      <c r="A1141" s="18"/>
      <c r="B1141" s="18"/>
      <c r="C1141" s="18"/>
      <c r="D1141" s="31"/>
      <c r="E1141" s="18"/>
      <c r="F1141" s="18"/>
      <c r="G1141" s="18"/>
      <c r="H1141" s="18"/>
      <c r="I1141" s="18"/>
      <c r="J1141" s="18"/>
      <c r="K1141" s="18"/>
      <c r="L1141" s="18"/>
      <c r="M1141" s="18"/>
    </row>
    <row r="1142" spans="1:13" ht="22.5" x14ac:dyDescent="0.25">
      <c r="A1142" s="9" t="s">
        <v>878</v>
      </c>
      <c r="B1142" s="10" t="s">
        <v>19</v>
      </c>
      <c r="C1142" s="10" t="s">
        <v>3</v>
      </c>
      <c r="D1142" s="13" t="s">
        <v>879</v>
      </c>
      <c r="E1142" s="11"/>
      <c r="F1142" s="11"/>
      <c r="G1142" s="11"/>
      <c r="H1142" s="11"/>
      <c r="I1142" s="11"/>
      <c r="J1142" s="11"/>
      <c r="K1142" s="12">
        <f>K1147</f>
        <v>4</v>
      </c>
      <c r="L1142" s="12">
        <f>L1147</f>
        <v>0</v>
      </c>
      <c r="M1142" s="12">
        <f>M1147</f>
        <v>0</v>
      </c>
    </row>
    <row r="1143" spans="1:13" ht="112.5" x14ac:dyDescent="0.25">
      <c r="A1143" s="11"/>
      <c r="B1143" s="11"/>
      <c r="C1143" s="11"/>
      <c r="D1143" s="13" t="s">
        <v>880</v>
      </c>
      <c r="E1143" s="11"/>
      <c r="F1143" s="11"/>
      <c r="G1143" s="11"/>
      <c r="H1143" s="11"/>
      <c r="I1143" s="11"/>
      <c r="J1143" s="11"/>
      <c r="K1143" s="11"/>
      <c r="L1143" s="11"/>
      <c r="M1143" s="11"/>
    </row>
    <row r="1144" spans="1:13" x14ac:dyDescent="0.25">
      <c r="A1144" s="11"/>
      <c r="B1144" s="11"/>
      <c r="C1144" s="11"/>
      <c r="D1144" s="30"/>
      <c r="E1144" s="10" t="s">
        <v>881</v>
      </c>
      <c r="F1144" s="14">
        <v>2</v>
      </c>
      <c r="G1144" s="15">
        <v>0</v>
      </c>
      <c r="H1144" s="15">
        <v>0</v>
      </c>
      <c r="I1144" s="15">
        <v>0</v>
      </c>
      <c r="J1144" s="12">
        <f>OR(F1144&lt;&gt;0,G1144&lt;&gt;0,H1144&lt;&gt;0,I1144&lt;&gt;0)*(F1144 + (F1144 = 0))*(G1144 + (G1144 = 0))*(H1144 + (H1144 = 0))*(I1144 + (I1144 = 0))</f>
        <v>2</v>
      </c>
      <c r="K1144" s="11"/>
      <c r="L1144" s="11"/>
      <c r="M1144" s="11"/>
    </row>
    <row r="1145" spans="1:13" x14ac:dyDescent="0.25">
      <c r="A1145" s="11"/>
      <c r="B1145" s="11"/>
      <c r="C1145" s="11"/>
      <c r="D1145" s="30"/>
      <c r="E1145" s="10" t="s">
        <v>882</v>
      </c>
      <c r="F1145" s="14">
        <v>2</v>
      </c>
      <c r="G1145" s="15">
        <v>0</v>
      </c>
      <c r="H1145" s="15">
        <v>0</v>
      </c>
      <c r="I1145" s="15">
        <v>0</v>
      </c>
      <c r="J1145" s="12">
        <f>OR(F1145&lt;&gt;0,G1145&lt;&gt;0,H1145&lt;&gt;0,I1145&lt;&gt;0)*(F1145 + (F1145 = 0))*(G1145 + (G1145 = 0))*(H1145 + (H1145 = 0))*(I1145 + (I1145 = 0))</f>
        <v>2</v>
      </c>
      <c r="K1145" s="11"/>
      <c r="L1145" s="11"/>
      <c r="M1145" s="11"/>
    </row>
    <row r="1146" spans="1:13" x14ac:dyDescent="0.25">
      <c r="A1146" s="11"/>
      <c r="B1146" s="11"/>
      <c r="C1146" s="11"/>
      <c r="D1146" s="30"/>
      <c r="E1146" s="10" t="s">
        <v>16</v>
      </c>
      <c r="F1146" s="14"/>
      <c r="G1146" s="15"/>
      <c r="H1146" s="15"/>
      <c r="I1146" s="15"/>
      <c r="J1146" s="12">
        <f>OR(F1146&lt;&gt;0,G1146&lt;&gt;0,H1146&lt;&gt;0,I1146&lt;&gt;0)*(F1146 + (F1146 = 0))*(G1146 + (G1146 = 0))*(H1146 + (H1146 = 0))*(I1146 + (I1146 = 0))</f>
        <v>0</v>
      </c>
      <c r="K1146" s="11"/>
      <c r="L1146" s="11"/>
      <c r="M1146" s="11"/>
    </row>
    <row r="1147" spans="1:13" x14ac:dyDescent="0.25">
      <c r="A1147" s="11"/>
      <c r="B1147" s="11"/>
      <c r="C1147" s="11"/>
      <c r="D1147" s="30"/>
      <c r="E1147" s="11"/>
      <c r="F1147" s="11"/>
      <c r="G1147" s="11"/>
      <c r="H1147" s="11"/>
      <c r="I1147" s="11"/>
      <c r="J1147" s="16" t="s">
        <v>883</v>
      </c>
      <c r="K1147" s="17">
        <f>SUM(J1144:J1146)*1</f>
        <v>4</v>
      </c>
      <c r="L1147" s="15">
        <v>0</v>
      </c>
      <c r="M1147" s="17">
        <f>ROUND(K1147*L1147,2)</f>
        <v>0</v>
      </c>
    </row>
    <row r="1148" spans="1:13" ht="0.95" customHeight="1" x14ac:dyDescent="0.25">
      <c r="A1148" s="18"/>
      <c r="B1148" s="18"/>
      <c r="C1148" s="18"/>
      <c r="D1148" s="31"/>
      <c r="E1148" s="18"/>
      <c r="F1148" s="18"/>
      <c r="G1148" s="18"/>
      <c r="H1148" s="18"/>
      <c r="I1148" s="18"/>
      <c r="J1148" s="18"/>
      <c r="K1148" s="18"/>
      <c r="L1148" s="18"/>
      <c r="M1148" s="18"/>
    </row>
    <row r="1149" spans="1:13" x14ac:dyDescent="0.25">
      <c r="A1149" s="11"/>
      <c r="B1149" s="11"/>
      <c r="C1149" s="11"/>
      <c r="D1149" s="30"/>
      <c r="E1149" s="11"/>
      <c r="F1149" s="11"/>
      <c r="G1149" s="11"/>
      <c r="H1149" s="11"/>
      <c r="I1149" s="11"/>
      <c r="J1149" s="16" t="s">
        <v>884</v>
      </c>
      <c r="K1149" s="15">
        <v>1</v>
      </c>
      <c r="L1149" s="17">
        <f>M1111+M1116+M1121+M1126+M1131+M1136+M1142</f>
        <v>0</v>
      </c>
      <c r="M1149" s="17">
        <f>ROUND(K1149*L1149,2)</f>
        <v>0</v>
      </c>
    </row>
    <row r="1150" spans="1:13" ht="0.95" customHeight="1" x14ac:dyDescent="0.25">
      <c r="A1150" s="18"/>
      <c r="B1150" s="18"/>
      <c r="C1150" s="18"/>
      <c r="D1150" s="31"/>
      <c r="E1150" s="18"/>
      <c r="F1150" s="18"/>
      <c r="G1150" s="18"/>
      <c r="H1150" s="18"/>
      <c r="I1150" s="18"/>
      <c r="J1150" s="18"/>
      <c r="K1150" s="18"/>
      <c r="L1150" s="18"/>
      <c r="M1150" s="18"/>
    </row>
    <row r="1151" spans="1:13" x14ac:dyDescent="0.25">
      <c r="A1151" s="25" t="s">
        <v>885</v>
      </c>
      <c r="B1151" s="25" t="s">
        <v>15</v>
      </c>
      <c r="C1151" s="25" t="s">
        <v>16</v>
      </c>
      <c r="D1151" s="33" t="s">
        <v>886</v>
      </c>
      <c r="E1151" s="26"/>
      <c r="F1151" s="26"/>
      <c r="G1151" s="26"/>
      <c r="H1151" s="26"/>
      <c r="I1151" s="26"/>
      <c r="J1151" s="26"/>
      <c r="K1151" s="27">
        <f>K1157</f>
        <v>1</v>
      </c>
      <c r="L1151" s="27">
        <f>L1157</f>
        <v>0</v>
      </c>
      <c r="M1151" s="27">
        <f>M1157</f>
        <v>0</v>
      </c>
    </row>
    <row r="1152" spans="1:13" ht="33.75" x14ac:dyDescent="0.25">
      <c r="A1152" s="9" t="s">
        <v>887</v>
      </c>
      <c r="B1152" s="10" t="s">
        <v>19</v>
      </c>
      <c r="C1152" s="10" t="s">
        <v>3</v>
      </c>
      <c r="D1152" s="13" t="s">
        <v>888</v>
      </c>
      <c r="E1152" s="11"/>
      <c r="F1152" s="11"/>
      <c r="G1152" s="11"/>
      <c r="H1152" s="11"/>
      <c r="I1152" s="11"/>
      <c r="J1152" s="11"/>
      <c r="K1152" s="12">
        <f>K1155</f>
        <v>1</v>
      </c>
      <c r="L1152" s="12">
        <f>L1155</f>
        <v>0</v>
      </c>
      <c r="M1152" s="12">
        <f>M1155</f>
        <v>0</v>
      </c>
    </row>
    <row r="1153" spans="1:13" ht="101.25" x14ac:dyDescent="0.25">
      <c r="A1153" s="11"/>
      <c r="B1153" s="11"/>
      <c r="C1153" s="11"/>
      <c r="D1153" s="13" t="s">
        <v>889</v>
      </c>
      <c r="E1153" s="11"/>
      <c r="F1153" s="11"/>
      <c r="G1153" s="11"/>
      <c r="H1153" s="11"/>
      <c r="I1153" s="11"/>
      <c r="J1153" s="11"/>
      <c r="K1153" s="11"/>
      <c r="L1153" s="11"/>
      <c r="M1153" s="11"/>
    </row>
    <row r="1154" spans="1:13" x14ac:dyDescent="0.25">
      <c r="A1154" s="11"/>
      <c r="B1154" s="11"/>
      <c r="C1154" s="11"/>
      <c r="D1154" s="30"/>
      <c r="E1154" s="10" t="s">
        <v>890</v>
      </c>
      <c r="F1154" s="14">
        <v>1</v>
      </c>
      <c r="G1154" s="15">
        <v>0</v>
      </c>
      <c r="H1154" s="15">
        <v>0</v>
      </c>
      <c r="I1154" s="15">
        <v>0</v>
      </c>
      <c r="J1154" s="12">
        <f>OR(F1154&lt;&gt;0,G1154&lt;&gt;0,H1154&lt;&gt;0,I1154&lt;&gt;0)*(F1154 + (F1154 = 0))*(G1154 + (G1154 = 0))*(H1154 + (H1154 = 0))*(I1154 + (I1154 = 0))</f>
        <v>1</v>
      </c>
      <c r="K1154" s="11"/>
      <c r="L1154" s="11"/>
      <c r="M1154" s="11"/>
    </row>
    <row r="1155" spans="1:13" x14ac:dyDescent="0.25">
      <c r="A1155" s="11"/>
      <c r="B1155" s="11"/>
      <c r="C1155" s="11"/>
      <c r="D1155" s="30"/>
      <c r="E1155" s="11"/>
      <c r="F1155" s="11"/>
      <c r="G1155" s="11"/>
      <c r="H1155" s="11"/>
      <c r="I1155" s="11"/>
      <c r="J1155" s="16" t="s">
        <v>891</v>
      </c>
      <c r="K1155" s="17">
        <f>J1154*1</f>
        <v>1</v>
      </c>
      <c r="L1155" s="15">
        <v>0</v>
      </c>
      <c r="M1155" s="17">
        <f>ROUND(K1155*L1155,2)</f>
        <v>0</v>
      </c>
    </row>
    <row r="1156" spans="1:13" ht="0.95" customHeight="1" x14ac:dyDescent="0.25">
      <c r="A1156" s="18"/>
      <c r="B1156" s="18"/>
      <c r="C1156" s="18"/>
      <c r="D1156" s="31"/>
      <c r="E1156" s="18"/>
      <c r="F1156" s="18"/>
      <c r="G1156" s="18"/>
      <c r="H1156" s="18"/>
      <c r="I1156" s="18"/>
      <c r="J1156" s="18"/>
      <c r="K1156" s="18"/>
      <c r="L1156" s="18"/>
      <c r="M1156" s="18"/>
    </row>
    <row r="1157" spans="1:13" x14ac:dyDescent="0.25">
      <c r="A1157" s="11"/>
      <c r="B1157" s="11"/>
      <c r="C1157" s="11"/>
      <c r="D1157" s="30"/>
      <c r="E1157" s="11"/>
      <c r="F1157" s="11"/>
      <c r="G1157" s="11"/>
      <c r="H1157" s="11"/>
      <c r="I1157" s="11"/>
      <c r="J1157" s="16" t="s">
        <v>892</v>
      </c>
      <c r="K1157" s="15">
        <v>1</v>
      </c>
      <c r="L1157" s="17">
        <f>M1152</f>
        <v>0</v>
      </c>
      <c r="M1157" s="17">
        <f>ROUND(K1157*L1157,2)</f>
        <v>0</v>
      </c>
    </row>
    <row r="1158" spans="1:13" ht="0.95" customHeight="1" x14ac:dyDescent="0.25">
      <c r="A1158" s="18"/>
      <c r="B1158" s="18"/>
      <c r="C1158" s="18"/>
      <c r="D1158" s="31"/>
      <c r="E1158" s="18"/>
      <c r="F1158" s="18"/>
      <c r="G1158" s="18"/>
      <c r="H1158" s="18"/>
      <c r="I1158" s="18"/>
      <c r="J1158" s="18"/>
      <c r="K1158" s="18"/>
      <c r="L1158" s="18"/>
      <c r="M1158" s="18"/>
    </row>
    <row r="1159" spans="1:13" x14ac:dyDescent="0.25">
      <c r="A1159" s="11"/>
      <c r="B1159" s="11"/>
      <c r="C1159" s="11"/>
      <c r="D1159" s="30"/>
      <c r="E1159" s="11"/>
      <c r="F1159" s="11"/>
      <c r="G1159" s="11"/>
      <c r="H1159" s="11"/>
      <c r="I1159" s="11"/>
      <c r="J1159" s="16" t="s">
        <v>893</v>
      </c>
      <c r="K1159" s="15">
        <v>1</v>
      </c>
      <c r="L1159" s="17">
        <f>M1022+M1110+M1151</f>
        <v>0</v>
      </c>
      <c r="M1159" s="17">
        <f>ROUND(K1159*L1159,2)</f>
        <v>0</v>
      </c>
    </row>
    <row r="1160" spans="1:13" ht="0.95" customHeight="1" x14ac:dyDescent="0.25">
      <c r="A1160" s="18"/>
      <c r="B1160" s="18"/>
      <c r="C1160" s="18"/>
      <c r="D1160" s="31"/>
      <c r="E1160" s="18"/>
      <c r="F1160" s="18"/>
      <c r="G1160" s="18"/>
      <c r="H1160" s="18"/>
      <c r="I1160" s="18"/>
      <c r="J1160" s="18"/>
      <c r="K1160" s="18"/>
      <c r="L1160" s="18"/>
      <c r="M1160" s="18"/>
    </row>
    <row r="1161" spans="1:13" x14ac:dyDescent="0.25">
      <c r="A1161" s="20" t="s">
        <v>894</v>
      </c>
      <c r="B1161" s="20" t="s">
        <v>15</v>
      </c>
      <c r="C1161" s="20" t="s">
        <v>16</v>
      </c>
      <c r="D1161" s="32" t="s">
        <v>895</v>
      </c>
      <c r="E1161" s="21"/>
      <c r="F1161" s="21"/>
      <c r="G1161" s="21"/>
      <c r="H1161" s="21"/>
      <c r="I1161" s="21"/>
      <c r="J1161" s="21"/>
      <c r="K1161" s="22">
        <f>K1181</f>
        <v>1</v>
      </c>
      <c r="L1161" s="22">
        <f>L1181</f>
        <v>0</v>
      </c>
      <c r="M1161" s="22">
        <f>M1181</f>
        <v>0</v>
      </c>
    </row>
    <row r="1162" spans="1:13" x14ac:dyDescent="0.25">
      <c r="A1162" s="9" t="s">
        <v>896</v>
      </c>
      <c r="B1162" s="10" t="s">
        <v>19</v>
      </c>
      <c r="C1162" s="10" t="s">
        <v>3</v>
      </c>
      <c r="D1162" s="13" t="s">
        <v>897</v>
      </c>
      <c r="E1162" s="11"/>
      <c r="F1162" s="11"/>
      <c r="G1162" s="11"/>
      <c r="H1162" s="11"/>
      <c r="I1162" s="11"/>
      <c r="J1162" s="11"/>
      <c r="K1162" s="12">
        <f>K1167</f>
        <v>9</v>
      </c>
      <c r="L1162" s="12">
        <f>L1167</f>
        <v>0</v>
      </c>
      <c r="M1162" s="12">
        <f>M1167</f>
        <v>0</v>
      </c>
    </row>
    <row r="1163" spans="1:13" ht="270" x14ac:dyDescent="0.25">
      <c r="A1163" s="11"/>
      <c r="B1163" s="11"/>
      <c r="C1163" s="11"/>
      <c r="D1163" s="13" t="s">
        <v>898</v>
      </c>
      <c r="E1163" s="11"/>
      <c r="F1163" s="11"/>
      <c r="G1163" s="11"/>
      <c r="H1163" s="11"/>
      <c r="I1163" s="11"/>
      <c r="J1163" s="11"/>
      <c r="K1163" s="11"/>
      <c r="L1163" s="11"/>
      <c r="M1163" s="11"/>
    </row>
    <row r="1164" spans="1:13" x14ac:dyDescent="0.25">
      <c r="A1164" s="11"/>
      <c r="B1164" s="11"/>
      <c r="C1164" s="11"/>
      <c r="D1164" s="30"/>
      <c r="E1164" s="10" t="s">
        <v>899</v>
      </c>
      <c r="F1164" s="14">
        <v>3</v>
      </c>
      <c r="G1164" s="15">
        <v>0</v>
      </c>
      <c r="H1164" s="15">
        <v>0</v>
      </c>
      <c r="I1164" s="15">
        <v>0</v>
      </c>
      <c r="J1164" s="12">
        <f>OR(F1164&lt;&gt;0,G1164&lt;&gt;0,H1164&lt;&gt;0,I1164&lt;&gt;0)*(F1164 + (F1164 = 0))*(G1164 + (G1164 = 0))*(H1164 + (H1164 = 0))*(I1164 + (I1164 = 0))</f>
        <v>3</v>
      </c>
      <c r="K1164" s="11"/>
      <c r="L1164" s="11"/>
      <c r="M1164" s="11"/>
    </row>
    <row r="1165" spans="1:13" x14ac:dyDescent="0.25">
      <c r="A1165" s="11"/>
      <c r="B1165" s="11"/>
      <c r="C1165" s="11"/>
      <c r="D1165" s="30"/>
      <c r="E1165" s="10" t="s">
        <v>900</v>
      </c>
      <c r="F1165" s="14">
        <v>3</v>
      </c>
      <c r="G1165" s="15">
        <v>0</v>
      </c>
      <c r="H1165" s="15">
        <v>0</v>
      </c>
      <c r="I1165" s="15">
        <v>0</v>
      </c>
      <c r="J1165" s="12">
        <f>OR(F1165&lt;&gt;0,G1165&lt;&gt;0,H1165&lt;&gt;0,I1165&lt;&gt;0)*(F1165 + (F1165 = 0))*(G1165 + (G1165 = 0))*(H1165 + (H1165 = 0))*(I1165 + (I1165 = 0))</f>
        <v>3</v>
      </c>
      <c r="K1165" s="11"/>
      <c r="L1165" s="11"/>
      <c r="M1165" s="11"/>
    </row>
    <row r="1166" spans="1:13" x14ac:dyDescent="0.25">
      <c r="A1166" s="11"/>
      <c r="B1166" s="11"/>
      <c r="C1166" s="11"/>
      <c r="D1166" s="30"/>
      <c r="E1166" s="10" t="s">
        <v>502</v>
      </c>
      <c r="F1166" s="14">
        <v>3</v>
      </c>
      <c r="G1166" s="15">
        <v>0</v>
      </c>
      <c r="H1166" s="15">
        <v>0</v>
      </c>
      <c r="I1166" s="15">
        <v>0</v>
      </c>
      <c r="J1166" s="12">
        <f>OR(F1166&lt;&gt;0,G1166&lt;&gt;0,H1166&lt;&gt;0,I1166&lt;&gt;0)*(F1166 + (F1166 = 0))*(G1166 + (G1166 = 0))*(H1166 + (H1166 = 0))*(I1166 + (I1166 = 0))</f>
        <v>3</v>
      </c>
      <c r="K1166" s="11"/>
      <c r="L1166" s="11"/>
      <c r="M1166" s="11"/>
    </row>
    <row r="1167" spans="1:13" x14ac:dyDescent="0.25">
      <c r="A1167" s="11"/>
      <c r="B1167" s="11"/>
      <c r="C1167" s="11"/>
      <c r="D1167" s="30"/>
      <c r="E1167" s="11"/>
      <c r="F1167" s="11"/>
      <c r="G1167" s="11"/>
      <c r="H1167" s="11"/>
      <c r="I1167" s="11"/>
      <c r="J1167" s="16" t="s">
        <v>901</v>
      </c>
      <c r="K1167" s="17">
        <f>SUM(J1164:J1166)*1</f>
        <v>9</v>
      </c>
      <c r="L1167" s="15">
        <v>0</v>
      </c>
      <c r="M1167" s="17">
        <f>ROUND(K1167*L1167,2)</f>
        <v>0</v>
      </c>
    </row>
    <row r="1168" spans="1:13" ht="0.95" customHeight="1" x14ac:dyDescent="0.25">
      <c r="A1168" s="18"/>
      <c r="B1168" s="18"/>
      <c r="C1168" s="18"/>
      <c r="D1168" s="31"/>
      <c r="E1168" s="18"/>
      <c r="F1168" s="18"/>
      <c r="G1168" s="18"/>
      <c r="H1168" s="18"/>
      <c r="I1168" s="18"/>
      <c r="J1168" s="18"/>
      <c r="K1168" s="18"/>
      <c r="L1168" s="18"/>
      <c r="M1168" s="18"/>
    </row>
    <row r="1169" spans="1:13" x14ac:dyDescent="0.25">
      <c r="A1169" s="9" t="s">
        <v>902</v>
      </c>
      <c r="B1169" s="10" t="s">
        <v>19</v>
      </c>
      <c r="C1169" s="10" t="s">
        <v>3</v>
      </c>
      <c r="D1169" s="13" t="s">
        <v>903</v>
      </c>
      <c r="E1169" s="11"/>
      <c r="F1169" s="11"/>
      <c r="G1169" s="11"/>
      <c r="H1169" s="11"/>
      <c r="I1169" s="11"/>
      <c r="J1169" s="11"/>
      <c r="K1169" s="12">
        <f>K1173</f>
        <v>32</v>
      </c>
      <c r="L1169" s="12">
        <f>L1173</f>
        <v>0</v>
      </c>
      <c r="M1169" s="12">
        <f>M1173</f>
        <v>0</v>
      </c>
    </row>
    <row r="1170" spans="1:13" ht="292.5" x14ac:dyDescent="0.25">
      <c r="A1170" s="11"/>
      <c r="B1170" s="11"/>
      <c r="C1170" s="11"/>
      <c r="D1170" s="13" t="s">
        <v>904</v>
      </c>
      <c r="E1170" s="11"/>
      <c r="F1170" s="11"/>
      <c r="G1170" s="11"/>
      <c r="H1170" s="11"/>
      <c r="I1170" s="11"/>
      <c r="J1170" s="11"/>
      <c r="K1170" s="11"/>
      <c r="L1170" s="11"/>
      <c r="M1170" s="11"/>
    </row>
    <row r="1171" spans="1:13" x14ac:dyDescent="0.25">
      <c r="A1171" s="11"/>
      <c r="B1171" s="11"/>
      <c r="C1171" s="11"/>
      <c r="D1171" s="30"/>
      <c r="E1171" s="10" t="s">
        <v>881</v>
      </c>
      <c r="F1171" s="14">
        <v>16</v>
      </c>
      <c r="G1171" s="15">
        <v>0</v>
      </c>
      <c r="H1171" s="15">
        <v>0</v>
      </c>
      <c r="I1171" s="15">
        <v>0</v>
      </c>
      <c r="J1171" s="12">
        <f>OR(F1171&lt;&gt;0,G1171&lt;&gt;0,H1171&lt;&gt;0,I1171&lt;&gt;0)*(F1171 + (F1171 = 0))*(G1171 + (G1171 = 0))*(H1171 + (H1171 = 0))*(I1171 + (I1171 = 0))</f>
        <v>16</v>
      </c>
      <c r="K1171" s="11"/>
      <c r="L1171" s="11"/>
      <c r="M1171" s="11"/>
    </row>
    <row r="1172" spans="1:13" x14ac:dyDescent="0.25">
      <c r="A1172" s="11"/>
      <c r="B1172" s="11"/>
      <c r="C1172" s="11"/>
      <c r="D1172" s="30"/>
      <c r="E1172" s="10" t="s">
        <v>882</v>
      </c>
      <c r="F1172" s="14">
        <v>16</v>
      </c>
      <c r="G1172" s="15">
        <v>0</v>
      </c>
      <c r="H1172" s="15">
        <v>0</v>
      </c>
      <c r="I1172" s="15">
        <v>0</v>
      </c>
      <c r="J1172" s="12">
        <f>OR(F1172&lt;&gt;0,G1172&lt;&gt;0,H1172&lt;&gt;0,I1172&lt;&gt;0)*(F1172 + (F1172 = 0))*(G1172 + (G1172 = 0))*(H1172 + (H1172 = 0))*(I1172 + (I1172 = 0))</f>
        <v>16</v>
      </c>
      <c r="K1172" s="11"/>
      <c r="L1172" s="11"/>
      <c r="M1172" s="11"/>
    </row>
    <row r="1173" spans="1:13" x14ac:dyDescent="0.25">
      <c r="A1173" s="11"/>
      <c r="B1173" s="11"/>
      <c r="C1173" s="11"/>
      <c r="D1173" s="30"/>
      <c r="E1173" s="11"/>
      <c r="F1173" s="11"/>
      <c r="G1173" s="11"/>
      <c r="H1173" s="11"/>
      <c r="I1173" s="11"/>
      <c r="J1173" s="16" t="s">
        <v>905</v>
      </c>
      <c r="K1173" s="17">
        <f>SUM(J1171:J1172)*1</f>
        <v>32</v>
      </c>
      <c r="L1173" s="15">
        <v>0</v>
      </c>
      <c r="M1173" s="17">
        <f>ROUND(K1173*L1173,2)</f>
        <v>0</v>
      </c>
    </row>
    <row r="1174" spans="1:13" ht="0.95" customHeight="1" x14ac:dyDescent="0.25">
      <c r="A1174" s="18"/>
      <c r="B1174" s="18"/>
      <c r="C1174" s="18"/>
      <c r="D1174" s="31"/>
      <c r="E1174" s="18"/>
      <c r="F1174" s="18"/>
      <c r="G1174" s="18"/>
      <c r="H1174" s="18"/>
      <c r="I1174" s="18"/>
      <c r="J1174" s="18"/>
      <c r="K1174" s="18"/>
      <c r="L1174" s="18"/>
      <c r="M1174" s="18"/>
    </row>
    <row r="1175" spans="1:13" x14ac:dyDescent="0.25">
      <c r="A1175" s="9" t="s">
        <v>906</v>
      </c>
      <c r="B1175" s="10" t="s">
        <v>19</v>
      </c>
      <c r="C1175" s="10" t="s">
        <v>3</v>
      </c>
      <c r="D1175" s="13" t="s">
        <v>907</v>
      </c>
      <c r="E1175" s="11"/>
      <c r="F1175" s="11"/>
      <c r="G1175" s="11"/>
      <c r="H1175" s="11"/>
      <c r="I1175" s="11"/>
      <c r="J1175" s="11"/>
      <c r="K1175" s="12">
        <f>K1179</f>
        <v>32</v>
      </c>
      <c r="L1175" s="12">
        <f>L1179</f>
        <v>0</v>
      </c>
      <c r="M1175" s="12">
        <f>M1179</f>
        <v>0</v>
      </c>
    </row>
    <row r="1176" spans="1:13" ht="180" x14ac:dyDescent="0.25">
      <c r="A1176" s="11"/>
      <c r="B1176" s="11"/>
      <c r="C1176" s="11"/>
      <c r="D1176" s="13" t="s">
        <v>908</v>
      </c>
      <c r="E1176" s="11"/>
      <c r="F1176" s="11"/>
      <c r="G1176" s="11"/>
      <c r="H1176" s="11"/>
      <c r="I1176" s="11"/>
      <c r="J1176" s="11"/>
      <c r="K1176" s="11"/>
      <c r="L1176" s="11"/>
      <c r="M1176" s="11"/>
    </row>
    <row r="1177" spans="1:13" x14ac:dyDescent="0.25">
      <c r="A1177" s="11"/>
      <c r="B1177" s="11"/>
      <c r="C1177" s="11"/>
      <c r="D1177" s="30"/>
      <c r="E1177" s="10" t="s">
        <v>881</v>
      </c>
      <c r="F1177" s="14">
        <v>16</v>
      </c>
      <c r="G1177" s="15">
        <v>0</v>
      </c>
      <c r="H1177" s="15">
        <v>0</v>
      </c>
      <c r="I1177" s="15">
        <v>0</v>
      </c>
      <c r="J1177" s="12">
        <f>OR(F1177&lt;&gt;0,G1177&lt;&gt;0,H1177&lt;&gt;0,I1177&lt;&gt;0)*(F1177 + (F1177 = 0))*(G1177 + (G1177 = 0))*(H1177 + (H1177 = 0))*(I1177 + (I1177 = 0))</f>
        <v>16</v>
      </c>
      <c r="K1177" s="11"/>
      <c r="L1177" s="11"/>
      <c r="M1177" s="11"/>
    </row>
    <row r="1178" spans="1:13" x14ac:dyDescent="0.25">
      <c r="A1178" s="11"/>
      <c r="B1178" s="11"/>
      <c r="C1178" s="11"/>
      <c r="D1178" s="30"/>
      <c r="E1178" s="10" t="s">
        <v>882</v>
      </c>
      <c r="F1178" s="14">
        <v>16</v>
      </c>
      <c r="G1178" s="15">
        <v>0</v>
      </c>
      <c r="H1178" s="15">
        <v>0</v>
      </c>
      <c r="I1178" s="15">
        <v>0</v>
      </c>
      <c r="J1178" s="12">
        <f>OR(F1178&lt;&gt;0,G1178&lt;&gt;0,H1178&lt;&gt;0,I1178&lt;&gt;0)*(F1178 + (F1178 = 0))*(G1178 + (G1178 = 0))*(H1178 + (H1178 = 0))*(I1178 + (I1178 = 0))</f>
        <v>16</v>
      </c>
      <c r="K1178" s="11"/>
      <c r="L1178" s="11"/>
      <c r="M1178" s="11"/>
    </row>
    <row r="1179" spans="1:13" x14ac:dyDescent="0.25">
      <c r="A1179" s="11"/>
      <c r="B1179" s="11"/>
      <c r="C1179" s="11"/>
      <c r="D1179" s="30"/>
      <c r="E1179" s="11"/>
      <c r="F1179" s="11"/>
      <c r="G1179" s="11"/>
      <c r="H1179" s="11"/>
      <c r="I1179" s="11"/>
      <c r="J1179" s="16" t="s">
        <v>909</v>
      </c>
      <c r="K1179" s="17">
        <f>SUM(J1177:J1178)*1</f>
        <v>32</v>
      </c>
      <c r="L1179" s="15">
        <v>0</v>
      </c>
      <c r="M1179" s="17">
        <f>ROUND(K1179*L1179,2)</f>
        <v>0</v>
      </c>
    </row>
    <row r="1180" spans="1:13" ht="0.95" customHeight="1" x14ac:dyDescent="0.25">
      <c r="A1180" s="18"/>
      <c r="B1180" s="18"/>
      <c r="C1180" s="18"/>
      <c r="D1180" s="31"/>
      <c r="E1180" s="18"/>
      <c r="F1180" s="18"/>
      <c r="G1180" s="18"/>
      <c r="H1180" s="18"/>
      <c r="I1180" s="18"/>
      <c r="J1180" s="18"/>
      <c r="K1180" s="18"/>
      <c r="L1180" s="18"/>
      <c r="M1180" s="18"/>
    </row>
    <row r="1181" spans="1:13" x14ac:dyDescent="0.25">
      <c r="A1181" s="11"/>
      <c r="B1181" s="11"/>
      <c r="C1181" s="11"/>
      <c r="D1181" s="30"/>
      <c r="E1181" s="11"/>
      <c r="F1181" s="11"/>
      <c r="G1181" s="11"/>
      <c r="H1181" s="11"/>
      <c r="I1181" s="11"/>
      <c r="J1181" s="16" t="s">
        <v>910</v>
      </c>
      <c r="K1181" s="15">
        <v>1</v>
      </c>
      <c r="L1181" s="17">
        <f>M1162+M1169+M1175</f>
        <v>0</v>
      </c>
      <c r="M1181" s="17">
        <f>ROUND(K1181*L1181,2)</f>
        <v>0</v>
      </c>
    </row>
    <row r="1182" spans="1:13" ht="0.95" customHeight="1" x14ac:dyDescent="0.25">
      <c r="A1182" s="18"/>
      <c r="B1182" s="18"/>
      <c r="C1182" s="18"/>
      <c r="D1182" s="31"/>
      <c r="E1182" s="18"/>
      <c r="F1182" s="18"/>
      <c r="G1182" s="18"/>
      <c r="H1182" s="18"/>
      <c r="I1182" s="18"/>
      <c r="J1182" s="18"/>
      <c r="K1182" s="18"/>
      <c r="L1182" s="18"/>
      <c r="M1182" s="18"/>
    </row>
    <row r="1183" spans="1:13" x14ac:dyDescent="0.25">
      <c r="A1183" s="11"/>
      <c r="B1183" s="11"/>
      <c r="C1183" s="11"/>
      <c r="D1183" s="30"/>
      <c r="E1183" s="11"/>
      <c r="F1183" s="11"/>
      <c r="G1183" s="11"/>
      <c r="H1183" s="11"/>
      <c r="I1183" s="11"/>
      <c r="J1183" s="16" t="s">
        <v>911</v>
      </c>
      <c r="K1183" s="19">
        <v>1</v>
      </c>
      <c r="L1183" s="17">
        <f>M965+M998+M1006+M1021+M1161</f>
        <v>0</v>
      </c>
      <c r="M1183" s="17">
        <f>ROUND(K1183*L1183,2)</f>
        <v>0</v>
      </c>
    </row>
    <row r="1184" spans="1:13" ht="0.95" customHeight="1" x14ac:dyDescent="0.25">
      <c r="A1184" s="18"/>
      <c r="B1184" s="18"/>
      <c r="C1184" s="18"/>
      <c r="D1184" s="31"/>
      <c r="E1184" s="18"/>
      <c r="F1184" s="18"/>
      <c r="G1184" s="18"/>
      <c r="H1184" s="18"/>
      <c r="I1184" s="18"/>
      <c r="J1184" s="18"/>
      <c r="K1184" s="18"/>
      <c r="L1184" s="18"/>
      <c r="M1184" s="18"/>
    </row>
    <row r="1185" spans="1:13" x14ac:dyDescent="0.25">
      <c r="A1185" s="5" t="s">
        <v>912</v>
      </c>
      <c r="B1185" s="5" t="s">
        <v>15</v>
      </c>
      <c r="C1185" s="5" t="s">
        <v>16</v>
      </c>
      <c r="D1185" s="29" t="s">
        <v>913</v>
      </c>
      <c r="E1185" s="6"/>
      <c r="F1185" s="6"/>
      <c r="G1185" s="6"/>
      <c r="H1185" s="6"/>
      <c r="I1185" s="6"/>
      <c r="J1185" s="6"/>
      <c r="K1185" s="7">
        <f>K1471</f>
        <v>1</v>
      </c>
      <c r="L1185" s="8">
        <f>L1471</f>
        <v>0</v>
      </c>
      <c r="M1185" s="8">
        <f>M1471</f>
        <v>0</v>
      </c>
    </row>
    <row r="1186" spans="1:13" x14ac:dyDescent="0.25">
      <c r="A1186" s="20" t="s">
        <v>914</v>
      </c>
      <c r="B1186" s="20" t="s">
        <v>15</v>
      </c>
      <c r="C1186" s="20" t="s">
        <v>16</v>
      </c>
      <c r="D1186" s="32" t="s">
        <v>915</v>
      </c>
      <c r="E1186" s="21"/>
      <c r="F1186" s="21"/>
      <c r="G1186" s="21"/>
      <c r="H1186" s="21"/>
      <c r="I1186" s="21"/>
      <c r="J1186" s="21"/>
      <c r="K1186" s="22">
        <f>K1222</f>
        <v>1</v>
      </c>
      <c r="L1186" s="22">
        <f>L1222</f>
        <v>0</v>
      </c>
      <c r="M1186" s="22">
        <f>M1222</f>
        <v>0</v>
      </c>
    </row>
    <row r="1187" spans="1:13" x14ac:dyDescent="0.25">
      <c r="A1187" s="9" t="s">
        <v>916</v>
      </c>
      <c r="B1187" s="10" t="s">
        <v>19</v>
      </c>
      <c r="C1187" s="10" t="s">
        <v>20</v>
      </c>
      <c r="D1187" s="13" t="s">
        <v>917</v>
      </c>
      <c r="E1187" s="11"/>
      <c r="F1187" s="11"/>
      <c r="G1187" s="11"/>
      <c r="H1187" s="11"/>
      <c r="I1187" s="11"/>
      <c r="J1187" s="11"/>
      <c r="K1187" s="12">
        <f>K1190</f>
        <v>1</v>
      </c>
      <c r="L1187" s="12">
        <f>L1190</f>
        <v>0</v>
      </c>
      <c r="M1187" s="12">
        <f>M1190</f>
        <v>0</v>
      </c>
    </row>
    <row r="1188" spans="1:13" ht="409.5" x14ac:dyDescent="0.25">
      <c r="A1188" s="11"/>
      <c r="B1188" s="11"/>
      <c r="C1188" s="11"/>
      <c r="D1188" s="13" t="s">
        <v>918</v>
      </c>
      <c r="E1188" s="11"/>
      <c r="F1188" s="11"/>
      <c r="G1188" s="11"/>
      <c r="H1188" s="11"/>
      <c r="I1188" s="11"/>
      <c r="J1188" s="11"/>
      <c r="K1188" s="11"/>
      <c r="L1188" s="11"/>
      <c r="M1188" s="11"/>
    </row>
    <row r="1189" spans="1:13" x14ac:dyDescent="0.25">
      <c r="A1189" s="11"/>
      <c r="B1189" s="11"/>
      <c r="C1189" s="11"/>
      <c r="D1189" s="30"/>
      <c r="E1189" s="10" t="s">
        <v>919</v>
      </c>
      <c r="F1189" s="14">
        <v>1</v>
      </c>
      <c r="G1189" s="15">
        <v>0</v>
      </c>
      <c r="H1189" s="15">
        <v>0</v>
      </c>
      <c r="I1189" s="15">
        <v>0</v>
      </c>
      <c r="J1189" s="12">
        <f>OR(F1189&lt;&gt;0,G1189&lt;&gt;0,H1189&lt;&gt;0,I1189&lt;&gt;0)*(F1189 + (F1189 = 0))*(G1189 + (G1189 = 0))*(H1189 + (H1189 = 0))*(I1189 + (I1189 = 0))</f>
        <v>1</v>
      </c>
      <c r="K1189" s="11"/>
      <c r="L1189" s="11"/>
      <c r="M1189" s="11"/>
    </row>
    <row r="1190" spans="1:13" x14ac:dyDescent="0.25">
      <c r="A1190" s="11"/>
      <c r="B1190" s="11"/>
      <c r="C1190" s="11"/>
      <c r="D1190" s="30"/>
      <c r="E1190" s="11"/>
      <c r="F1190" s="11"/>
      <c r="G1190" s="11"/>
      <c r="H1190" s="11"/>
      <c r="I1190" s="11"/>
      <c r="J1190" s="16" t="s">
        <v>920</v>
      </c>
      <c r="K1190" s="17">
        <f>J1189</f>
        <v>1</v>
      </c>
      <c r="L1190" s="15">
        <v>0</v>
      </c>
      <c r="M1190" s="17">
        <f>ROUND(K1190*L1190,2)</f>
        <v>0</v>
      </c>
    </row>
    <row r="1191" spans="1:13" ht="0.95" customHeight="1" x14ac:dyDescent="0.25">
      <c r="A1191" s="18"/>
      <c r="B1191" s="18"/>
      <c r="C1191" s="18"/>
      <c r="D1191" s="31"/>
      <c r="E1191" s="18"/>
      <c r="F1191" s="18"/>
      <c r="G1191" s="18"/>
      <c r="H1191" s="18"/>
      <c r="I1191" s="18"/>
      <c r="J1191" s="18"/>
      <c r="K1191" s="18"/>
      <c r="L1191" s="18"/>
      <c r="M1191" s="18"/>
    </row>
    <row r="1192" spans="1:13" x14ac:dyDescent="0.25">
      <c r="A1192" s="9" t="s">
        <v>921</v>
      </c>
      <c r="B1192" s="10" t="s">
        <v>19</v>
      </c>
      <c r="C1192" s="10" t="s">
        <v>20</v>
      </c>
      <c r="D1192" s="13" t="s">
        <v>922</v>
      </c>
      <c r="E1192" s="11"/>
      <c r="F1192" s="11"/>
      <c r="G1192" s="11"/>
      <c r="H1192" s="11"/>
      <c r="I1192" s="11"/>
      <c r="J1192" s="11"/>
      <c r="K1192" s="12">
        <f>K1195</f>
        <v>1</v>
      </c>
      <c r="L1192" s="12">
        <f>L1195</f>
        <v>0</v>
      </c>
      <c r="M1192" s="12">
        <f>M1195</f>
        <v>0</v>
      </c>
    </row>
    <row r="1193" spans="1:13" ht="315" x14ac:dyDescent="0.25">
      <c r="A1193" s="11"/>
      <c r="B1193" s="11"/>
      <c r="C1193" s="11"/>
      <c r="D1193" s="13" t="s">
        <v>923</v>
      </c>
      <c r="E1193" s="11"/>
      <c r="F1193" s="11"/>
      <c r="G1193" s="11"/>
      <c r="H1193" s="11"/>
      <c r="I1193" s="11"/>
      <c r="J1193" s="11"/>
      <c r="K1193" s="11"/>
      <c r="L1193" s="11"/>
      <c r="M1193" s="11"/>
    </row>
    <row r="1194" spans="1:13" x14ac:dyDescent="0.25">
      <c r="A1194" s="11"/>
      <c r="B1194" s="11"/>
      <c r="C1194" s="11"/>
      <c r="D1194" s="30"/>
      <c r="E1194" s="10" t="s">
        <v>924</v>
      </c>
      <c r="F1194" s="14">
        <v>1</v>
      </c>
      <c r="G1194" s="15">
        <v>0</v>
      </c>
      <c r="H1194" s="15">
        <v>0</v>
      </c>
      <c r="I1194" s="15">
        <v>0</v>
      </c>
      <c r="J1194" s="12">
        <f>OR(F1194&lt;&gt;0,G1194&lt;&gt;0,H1194&lt;&gt;0,I1194&lt;&gt;0)*(F1194 + (F1194 = 0))*(G1194 + (G1194 = 0))*(H1194 + (H1194 = 0))*(I1194 + (I1194 = 0))</f>
        <v>1</v>
      </c>
      <c r="K1194" s="11"/>
      <c r="L1194" s="11"/>
      <c r="M1194" s="11"/>
    </row>
    <row r="1195" spans="1:13" x14ac:dyDescent="0.25">
      <c r="A1195" s="11"/>
      <c r="B1195" s="11"/>
      <c r="C1195" s="11"/>
      <c r="D1195" s="30"/>
      <c r="E1195" s="11"/>
      <c r="F1195" s="11"/>
      <c r="G1195" s="11"/>
      <c r="H1195" s="11"/>
      <c r="I1195" s="11"/>
      <c r="J1195" s="16" t="s">
        <v>925</v>
      </c>
      <c r="K1195" s="17">
        <f>J1194</f>
        <v>1</v>
      </c>
      <c r="L1195" s="15">
        <v>0</v>
      </c>
      <c r="M1195" s="17">
        <f>ROUND(K1195*L1195,2)</f>
        <v>0</v>
      </c>
    </row>
    <row r="1196" spans="1:13" ht="0.95" customHeight="1" x14ac:dyDescent="0.25">
      <c r="A1196" s="18"/>
      <c r="B1196" s="18"/>
      <c r="C1196" s="18"/>
      <c r="D1196" s="31"/>
      <c r="E1196" s="18"/>
      <c r="F1196" s="18"/>
      <c r="G1196" s="18"/>
      <c r="H1196" s="18"/>
      <c r="I1196" s="18"/>
      <c r="J1196" s="18"/>
      <c r="K1196" s="18"/>
      <c r="L1196" s="18"/>
      <c r="M1196" s="18"/>
    </row>
    <row r="1197" spans="1:13" ht="22.5" x14ac:dyDescent="0.25">
      <c r="A1197" s="9" t="s">
        <v>926</v>
      </c>
      <c r="B1197" s="10" t="s">
        <v>19</v>
      </c>
      <c r="C1197" s="10" t="s">
        <v>3</v>
      </c>
      <c r="D1197" s="13" t="s">
        <v>927</v>
      </c>
      <c r="E1197" s="11"/>
      <c r="F1197" s="11"/>
      <c r="G1197" s="11"/>
      <c r="H1197" s="11"/>
      <c r="I1197" s="11"/>
      <c r="J1197" s="11"/>
      <c r="K1197" s="12">
        <f>K1200</f>
        <v>1</v>
      </c>
      <c r="L1197" s="12">
        <f>L1200</f>
        <v>0</v>
      </c>
      <c r="M1197" s="12">
        <f>M1200</f>
        <v>0</v>
      </c>
    </row>
    <row r="1198" spans="1:13" ht="409.5" x14ac:dyDescent="0.25">
      <c r="A1198" s="11"/>
      <c r="B1198" s="11"/>
      <c r="C1198" s="11"/>
      <c r="D1198" s="13" t="s">
        <v>928</v>
      </c>
      <c r="E1198" s="11"/>
      <c r="F1198" s="11"/>
      <c r="G1198" s="11"/>
      <c r="H1198" s="11"/>
      <c r="I1198" s="11"/>
      <c r="J1198" s="11"/>
      <c r="K1198" s="11"/>
      <c r="L1198" s="11"/>
      <c r="M1198" s="11"/>
    </row>
    <row r="1199" spans="1:13" x14ac:dyDescent="0.25">
      <c r="A1199" s="11"/>
      <c r="B1199" s="11"/>
      <c r="C1199" s="11"/>
      <c r="D1199" s="30"/>
      <c r="E1199" s="10" t="s">
        <v>929</v>
      </c>
      <c r="F1199" s="14">
        <v>1</v>
      </c>
      <c r="G1199" s="15">
        <v>0</v>
      </c>
      <c r="H1199" s="15">
        <v>0</v>
      </c>
      <c r="I1199" s="15">
        <v>0</v>
      </c>
      <c r="J1199" s="12">
        <f>OR(F1199&lt;&gt;0,G1199&lt;&gt;0,H1199&lt;&gt;0,I1199&lt;&gt;0)*(F1199 + (F1199 = 0))*(G1199 + (G1199 = 0))*(H1199 + (H1199 = 0))*(I1199 + (I1199 = 0))</f>
        <v>1</v>
      </c>
      <c r="K1199" s="11"/>
      <c r="L1199" s="11"/>
      <c r="M1199" s="11"/>
    </row>
    <row r="1200" spans="1:13" x14ac:dyDescent="0.25">
      <c r="A1200" s="11"/>
      <c r="B1200" s="11"/>
      <c r="C1200" s="11"/>
      <c r="D1200" s="30"/>
      <c r="E1200" s="11"/>
      <c r="F1200" s="11"/>
      <c r="G1200" s="11"/>
      <c r="H1200" s="11"/>
      <c r="I1200" s="11"/>
      <c r="J1200" s="16" t="s">
        <v>930</v>
      </c>
      <c r="K1200" s="17">
        <f>J1199</f>
        <v>1</v>
      </c>
      <c r="L1200" s="15">
        <v>0</v>
      </c>
      <c r="M1200" s="17">
        <f>ROUND(K1200*L1200,2)</f>
        <v>0</v>
      </c>
    </row>
    <row r="1201" spans="1:13" ht="0.95" customHeight="1" x14ac:dyDescent="0.25">
      <c r="A1201" s="18"/>
      <c r="B1201" s="18"/>
      <c r="C1201" s="18"/>
      <c r="D1201" s="31"/>
      <c r="E1201" s="18"/>
      <c r="F1201" s="18"/>
      <c r="G1201" s="18"/>
      <c r="H1201" s="18"/>
      <c r="I1201" s="18"/>
      <c r="J1201" s="18"/>
      <c r="K1201" s="18"/>
      <c r="L1201" s="18"/>
      <c r="M1201" s="18"/>
    </row>
    <row r="1202" spans="1:13" x14ac:dyDescent="0.25">
      <c r="A1202" s="9" t="s">
        <v>931</v>
      </c>
      <c r="B1202" s="10" t="s">
        <v>19</v>
      </c>
      <c r="C1202" s="10" t="s">
        <v>20</v>
      </c>
      <c r="D1202" s="13" t="s">
        <v>932</v>
      </c>
      <c r="E1202" s="11"/>
      <c r="F1202" s="11"/>
      <c r="G1202" s="11"/>
      <c r="H1202" s="11"/>
      <c r="I1202" s="11"/>
      <c r="J1202" s="11"/>
      <c r="K1202" s="12">
        <f>K1205</f>
        <v>1</v>
      </c>
      <c r="L1202" s="12">
        <f>L1205</f>
        <v>0</v>
      </c>
      <c r="M1202" s="12">
        <f>M1205</f>
        <v>0</v>
      </c>
    </row>
    <row r="1203" spans="1:13" ht="258.75" x14ac:dyDescent="0.25">
      <c r="A1203" s="11"/>
      <c r="B1203" s="11"/>
      <c r="C1203" s="11"/>
      <c r="D1203" s="13" t="s">
        <v>933</v>
      </c>
      <c r="E1203" s="11"/>
      <c r="F1203" s="11"/>
      <c r="G1203" s="11"/>
      <c r="H1203" s="11"/>
      <c r="I1203" s="11"/>
      <c r="J1203" s="11"/>
      <c r="K1203" s="11"/>
      <c r="L1203" s="11"/>
      <c r="M1203" s="11"/>
    </row>
    <row r="1204" spans="1:13" x14ac:dyDescent="0.25">
      <c r="A1204" s="11"/>
      <c r="B1204" s="11"/>
      <c r="C1204" s="11"/>
      <c r="D1204" s="30"/>
      <c r="E1204" s="10" t="s">
        <v>934</v>
      </c>
      <c r="F1204" s="14">
        <v>1</v>
      </c>
      <c r="G1204" s="15">
        <v>0</v>
      </c>
      <c r="H1204" s="15">
        <v>0</v>
      </c>
      <c r="I1204" s="15">
        <v>0</v>
      </c>
      <c r="J1204" s="12">
        <f>OR(F1204&lt;&gt;0,G1204&lt;&gt;0,H1204&lt;&gt;0,I1204&lt;&gt;0)*(F1204 + (F1204 = 0))*(G1204 + (G1204 = 0))*(H1204 + (H1204 = 0))*(I1204 + (I1204 = 0))</f>
        <v>1</v>
      </c>
      <c r="K1204" s="11"/>
      <c r="L1204" s="11"/>
      <c r="M1204" s="11"/>
    </row>
    <row r="1205" spans="1:13" x14ac:dyDescent="0.25">
      <c r="A1205" s="11"/>
      <c r="B1205" s="11"/>
      <c r="C1205" s="11"/>
      <c r="D1205" s="30"/>
      <c r="E1205" s="11"/>
      <c r="F1205" s="11"/>
      <c r="G1205" s="11"/>
      <c r="H1205" s="11"/>
      <c r="I1205" s="11"/>
      <c r="J1205" s="16" t="s">
        <v>935</v>
      </c>
      <c r="K1205" s="17">
        <f>J1204</f>
        <v>1</v>
      </c>
      <c r="L1205" s="15">
        <v>0</v>
      </c>
      <c r="M1205" s="17">
        <f>ROUND(K1205*L1205,2)</f>
        <v>0</v>
      </c>
    </row>
    <row r="1206" spans="1:13" ht="0.95" customHeight="1" x14ac:dyDescent="0.25">
      <c r="A1206" s="18"/>
      <c r="B1206" s="18"/>
      <c r="C1206" s="18"/>
      <c r="D1206" s="31"/>
      <c r="E1206" s="18"/>
      <c r="F1206" s="18"/>
      <c r="G1206" s="18"/>
      <c r="H1206" s="18"/>
      <c r="I1206" s="18"/>
      <c r="J1206" s="18"/>
      <c r="K1206" s="18"/>
      <c r="L1206" s="18"/>
      <c r="M1206" s="18"/>
    </row>
    <row r="1207" spans="1:13" x14ac:dyDescent="0.25">
      <c r="A1207" s="9" t="s">
        <v>936</v>
      </c>
      <c r="B1207" s="10" t="s">
        <v>19</v>
      </c>
      <c r="C1207" s="10" t="s">
        <v>20</v>
      </c>
      <c r="D1207" s="13" t="s">
        <v>937</v>
      </c>
      <c r="E1207" s="11"/>
      <c r="F1207" s="11"/>
      <c r="G1207" s="11"/>
      <c r="H1207" s="11"/>
      <c r="I1207" s="11"/>
      <c r="J1207" s="11"/>
      <c r="K1207" s="12">
        <f>K1210</f>
        <v>1</v>
      </c>
      <c r="L1207" s="12">
        <f>L1210</f>
        <v>0</v>
      </c>
      <c r="M1207" s="12">
        <f>M1210</f>
        <v>0</v>
      </c>
    </row>
    <row r="1208" spans="1:13" ht="258.75" x14ac:dyDescent="0.25">
      <c r="A1208" s="11"/>
      <c r="B1208" s="11"/>
      <c r="C1208" s="11"/>
      <c r="D1208" s="13" t="s">
        <v>938</v>
      </c>
      <c r="E1208" s="11"/>
      <c r="F1208" s="11"/>
      <c r="G1208" s="11"/>
      <c r="H1208" s="11"/>
      <c r="I1208" s="11"/>
      <c r="J1208" s="11"/>
      <c r="K1208" s="11"/>
      <c r="L1208" s="11"/>
      <c r="M1208" s="11"/>
    </row>
    <row r="1209" spans="1:13" x14ac:dyDescent="0.25">
      <c r="A1209" s="11"/>
      <c r="B1209" s="11"/>
      <c r="C1209" s="11"/>
      <c r="D1209" s="30"/>
      <c r="E1209" s="10" t="s">
        <v>939</v>
      </c>
      <c r="F1209" s="14">
        <v>1</v>
      </c>
      <c r="G1209" s="15">
        <v>0</v>
      </c>
      <c r="H1209" s="15">
        <v>0</v>
      </c>
      <c r="I1209" s="15">
        <v>0</v>
      </c>
      <c r="J1209" s="12">
        <f>OR(F1209&lt;&gt;0,G1209&lt;&gt;0,H1209&lt;&gt;0,I1209&lt;&gt;0)*(F1209 + (F1209 = 0))*(G1209 + (G1209 = 0))*(H1209 + (H1209 = 0))*(I1209 + (I1209 = 0))</f>
        <v>1</v>
      </c>
      <c r="K1209" s="11"/>
      <c r="L1209" s="11"/>
      <c r="M1209" s="11"/>
    </row>
    <row r="1210" spans="1:13" x14ac:dyDescent="0.25">
      <c r="A1210" s="11"/>
      <c r="B1210" s="11"/>
      <c r="C1210" s="11"/>
      <c r="D1210" s="30"/>
      <c r="E1210" s="11"/>
      <c r="F1210" s="11"/>
      <c r="G1210" s="11"/>
      <c r="H1210" s="11"/>
      <c r="I1210" s="11"/>
      <c r="J1210" s="16" t="s">
        <v>940</v>
      </c>
      <c r="K1210" s="17">
        <f>J1209</f>
        <v>1</v>
      </c>
      <c r="L1210" s="15">
        <v>0</v>
      </c>
      <c r="M1210" s="17">
        <f>ROUND(K1210*L1210,2)</f>
        <v>0</v>
      </c>
    </row>
    <row r="1211" spans="1:13" ht="0.95" customHeight="1" x14ac:dyDescent="0.25">
      <c r="A1211" s="18"/>
      <c r="B1211" s="18"/>
      <c r="C1211" s="18"/>
      <c r="D1211" s="31"/>
      <c r="E1211" s="18"/>
      <c r="F1211" s="18"/>
      <c r="G1211" s="18"/>
      <c r="H1211" s="18"/>
      <c r="I1211" s="18"/>
      <c r="J1211" s="18"/>
      <c r="K1211" s="18"/>
      <c r="L1211" s="18"/>
      <c r="M1211" s="18"/>
    </row>
    <row r="1212" spans="1:13" x14ac:dyDescent="0.25">
      <c r="A1212" s="9" t="s">
        <v>941</v>
      </c>
      <c r="B1212" s="10" t="s">
        <v>19</v>
      </c>
      <c r="C1212" s="10" t="s">
        <v>20</v>
      </c>
      <c r="D1212" s="13" t="s">
        <v>942</v>
      </c>
      <c r="E1212" s="11"/>
      <c r="F1212" s="11"/>
      <c r="G1212" s="11"/>
      <c r="H1212" s="11"/>
      <c r="I1212" s="11"/>
      <c r="J1212" s="11"/>
      <c r="K1212" s="12">
        <f>K1215</f>
        <v>2</v>
      </c>
      <c r="L1212" s="12">
        <f>L1215</f>
        <v>0</v>
      </c>
      <c r="M1212" s="12">
        <f>M1215</f>
        <v>0</v>
      </c>
    </row>
    <row r="1213" spans="1:13" ht="258.75" x14ac:dyDescent="0.25">
      <c r="A1213" s="11"/>
      <c r="B1213" s="11"/>
      <c r="C1213" s="11"/>
      <c r="D1213" s="13" t="s">
        <v>943</v>
      </c>
      <c r="E1213" s="11"/>
      <c r="F1213" s="11"/>
      <c r="G1213" s="11"/>
      <c r="H1213" s="11"/>
      <c r="I1213" s="11"/>
      <c r="J1213" s="11"/>
      <c r="K1213" s="11"/>
      <c r="L1213" s="11"/>
      <c r="M1213" s="11"/>
    </row>
    <row r="1214" spans="1:13" x14ac:dyDescent="0.25">
      <c r="A1214" s="11"/>
      <c r="B1214" s="11"/>
      <c r="C1214" s="11"/>
      <c r="D1214" s="30"/>
      <c r="E1214" s="10" t="s">
        <v>939</v>
      </c>
      <c r="F1214" s="14">
        <v>2</v>
      </c>
      <c r="G1214" s="15">
        <v>0</v>
      </c>
      <c r="H1214" s="15">
        <v>0</v>
      </c>
      <c r="I1214" s="15">
        <v>0</v>
      </c>
      <c r="J1214" s="12">
        <f>OR(F1214&lt;&gt;0,G1214&lt;&gt;0,H1214&lt;&gt;0,I1214&lt;&gt;0)*(F1214 + (F1214 = 0))*(G1214 + (G1214 = 0))*(H1214 + (H1214 = 0))*(I1214 + (I1214 = 0))</f>
        <v>2</v>
      </c>
      <c r="K1214" s="11"/>
      <c r="L1214" s="11"/>
      <c r="M1214" s="11"/>
    </row>
    <row r="1215" spans="1:13" x14ac:dyDescent="0.25">
      <c r="A1215" s="11"/>
      <c r="B1215" s="11"/>
      <c r="C1215" s="11"/>
      <c r="D1215" s="30"/>
      <c r="E1215" s="11"/>
      <c r="F1215" s="11"/>
      <c r="G1215" s="11"/>
      <c r="H1215" s="11"/>
      <c r="I1215" s="11"/>
      <c r="J1215" s="16" t="s">
        <v>944</v>
      </c>
      <c r="K1215" s="17">
        <f>J1214</f>
        <v>2</v>
      </c>
      <c r="L1215" s="15">
        <v>0</v>
      </c>
      <c r="M1215" s="17">
        <f>ROUND(K1215*L1215,2)</f>
        <v>0</v>
      </c>
    </row>
    <row r="1216" spans="1:13" ht="0.95" customHeight="1" x14ac:dyDescent="0.25">
      <c r="A1216" s="18"/>
      <c r="B1216" s="18"/>
      <c r="C1216" s="18"/>
      <c r="D1216" s="31"/>
      <c r="E1216" s="18"/>
      <c r="F1216" s="18"/>
      <c r="G1216" s="18"/>
      <c r="H1216" s="18"/>
      <c r="I1216" s="18"/>
      <c r="J1216" s="18"/>
      <c r="K1216" s="18"/>
      <c r="L1216" s="18"/>
      <c r="M1216" s="18"/>
    </row>
    <row r="1217" spans="1:13" ht="22.5" x14ac:dyDescent="0.25">
      <c r="A1217" s="9" t="s">
        <v>945</v>
      </c>
      <c r="B1217" s="10" t="s">
        <v>19</v>
      </c>
      <c r="C1217" s="10" t="s">
        <v>3</v>
      </c>
      <c r="D1217" s="13" t="s">
        <v>946</v>
      </c>
      <c r="E1217" s="11"/>
      <c r="F1217" s="11"/>
      <c r="G1217" s="11"/>
      <c r="H1217" s="11"/>
      <c r="I1217" s="11"/>
      <c r="J1217" s="11"/>
      <c r="K1217" s="12">
        <f>K1220</f>
        <v>1</v>
      </c>
      <c r="L1217" s="12">
        <f>L1220</f>
        <v>0</v>
      </c>
      <c r="M1217" s="12">
        <f>M1220</f>
        <v>0</v>
      </c>
    </row>
    <row r="1218" spans="1:13" ht="409.5" x14ac:dyDescent="0.25">
      <c r="A1218" s="11"/>
      <c r="B1218" s="11"/>
      <c r="C1218" s="11"/>
      <c r="D1218" s="13" t="s">
        <v>947</v>
      </c>
      <c r="E1218" s="11"/>
      <c r="F1218" s="11"/>
      <c r="G1218" s="11"/>
      <c r="H1218" s="11"/>
      <c r="I1218" s="11"/>
      <c r="J1218" s="11"/>
      <c r="K1218" s="11"/>
      <c r="L1218" s="11"/>
      <c r="M1218" s="11"/>
    </row>
    <row r="1219" spans="1:13" x14ac:dyDescent="0.25">
      <c r="A1219" s="11"/>
      <c r="B1219" s="11"/>
      <c r="C1219" s="11"/>
      <c r="D1219" s="30"/>
      <c r="E1219" s="10" t="s">
        <v>948</v>
      </c>
      <c r="F1219" s="14">
        <v>1</v>
      </c>
      <c r="G1219" s="15">
        <v>0</v>
      </c>
      <c r="H1219" s="15">
        <v>0</v>
      </c>
      <c r="I1219" s="15">
        <v>0</v>
      </c>
      <c r="J1219" s="12">
        <f>OR(F1219&lt;&gt;0,G1219&lt;&gt;0,H1219&lt;&gt;0,I1219&lt;&gt;0)*(F1219 + (F1219 = 0))*(G1219 + (G1219 = 0))*(H1219 + (H1219 = 0))*(I1219 + (I1219 = 0))</f>
        <v>1</v>
      </c>
      <c r="K1219" s="11"/>
      <c r="L1219" s="11"/>
      <c r="M1219" s="11"/>
    </row>
    <row r="1220" spans="1:13" x14ac:dyDescent="0.25">
      <c r="A1220" s="11"/>
      <c r="B1220" s="11"/>
      <c r="C1220" s="11"/>
      <c r="D1220" s="30"/>
      <c r="E1220" s="11"/>
      <c r="F1220" s="11"/>
      <c r="G1220" s="11"/>
      <c r="H1220" s="11"/>
      <c r="I1220" s="11"/>
      <c r="J1220" s="16" t="s">
        <v>949</v>
      </c>
      <c r="K1220" s="17">
        <f>J1219</f>
        <v>1</v>
      </c>
      <c r="L1220" s="15">
        <v>0</v>
      </c>
      <c r="M1220" s="17">
        <f>ROUND(K1220*L1220,2)</f>
        <v>0</v>
      </c>
    </row>
    <row r="1221" spans="1:13" ht="0.95" customHeight="1" x14ac:dyDescent="0.25">
      <c r="A1221" s="18"/>
      <c r="B1221" s="18"/>
      <c r="C1221" s="18"/>
      <c r="D1221" s="31"/>
      <c r="E1221" s="18"/>
      <c r="F1221" s="18"/>
      <c r="G1221" s="18"/>
      <c r="H1221" s="18"/>
      <c r="I1221" s="18"/>
      <c r="J1221" s="18"/>
      <c r="K1221" s="18"/>
      <c r="L1221" s="18"/>
      <c r="M1221" s="18"/>
    </row>
    <row r="1222" spans="1:13" x14ac:dyDescent="0.25">
      <c r="A1222" s="11"/>
      <c r="B1222" s="11"/>
      <c r="C1222" s="11"/>
      <c r="D1222" s="30"/>
      <c r="E1222" s="11"/>
      <c r="F1222" s="11"/>
      <c r="G1222" s="11"/>
      <c r="H1222" s="11"/>
      <c r="I1222" s="11"/>
      <c r="J1222" s="16" t="s">
        <v>950</v>
      </c>
      <c r="K1222" s="15">
        <v>1</v>
      </c>
      <c r="L1222" s="17">
        <f>M1187+M1192+M1197+M1202+M1207+M1212+M1217</f>
        <v>0</v>
      </c>
      <c r="M1222" s="17">
        <f>ROUND(K1222*L1222,2)</f>
        <v>0</v>
      </c>
    </row>
    <row r="1223" spans="1:13" ht="0.95" customHeight="1" x14ac:dyDescent="0.25">
      <c r="A1223" s="18"/>
      <c r="B1223" s="18"/>
      <c r="C1223" s="18"/>
      <c r="D1223" s="31"/>
      <c r="E1223" s="18"/>
      <c r="F1223" s="18"/>
      <c r="G1223" s="18"/>
      <c r="H1223" s="18"/>
      <c r="I1223" s="18"/>
      <c r="J1223" s="18"/>
      <c r="K1223" s="18"/>
      <c r="L1223" s="18"/>
      <c r="M1223" s="18"/>
    </row>
    <row r="1224" spans="1:13" x14ac:dyDescent="0.25">
      <c r="A1224" s="20" t="s">
        <v>951</v>
      </c>
      <c r="B1224" s="20" t="s">
        <v>15</v>
      </c>
      <c r="C1224" s="20" t="s">
        <v>16</v>
      </c>
      <c r="D1224" s="32" t="s">
        <v>952</v>
      </c>
      <c r="E1224" s="21"/>
      <c r="F1224" s="21"/>
      <c r="G1224" s="21"/>
      <c r="H1224" s="21"/>
      <c r="I1224" s="21"/>
      <c r="J1224" s="21"/>
      <c r="K1224" s="22">
        <f>K1390</f>
        <v>1</v>
      </c>
      <c r="L1224" s="22">
        <f>L1390</f>
        <v>0</v>
      </c>
      <c r="M1224" s="22">
        <f>M1390</f>
        <v>0</v>
      </c>
    </row>
    <row r="1225" spans="1:13" ht="33.75" x14ac:dyDescent="0.25">
      <c r="A1225" s="9" t="s">
        <v>953</v>
      </c>
      <c r="B1225" s="10" t="s">
        <v>19</v>
      </c>
      <c r="C1225" s="10" t="s">
        <v>3</v>
      </c>
      <c r="D1225" s="13" t="s">
        <v>954</v>
      </c>
      <c r="E1225" s="11"/>
      <c r="F1225" s="11"/>
      <c r="G1225" s="11"/>
      <c r="H1225" s="11"/>
      <c r="I1225" s="11"/>
      <c r="J1225" s="11"/>
      <c r="K1225" s="12">
        <f>K1228</f>
        <v>2</v>
      </c>
      <c r="L1225" s="12">
        <f>L1228</f>
        <v>0</v>
      </c>
      <c r="M1225" s="12">
        <f>M1228</f>
        <v>0</v>
      </c>
    </row>
    <row r="1226" spans="1:13" ht="292.5" x14ac:dyDescent="0.25">
      <c r="A1226" s="11"/>
      <c r="B1226" s="11"/>
      <c r="C1226" s="11"/>
      <c r="D1226" s="13" t="s">
        <v>955</v>
      </c>
      <c r="E1226" s="11"/>
      <c r="F1226" s="11"/>
      <c r="G1226" s="11"/>
      <c r="H1226" s="11"/>
      <c r="I1226" s="11"/>
      <c r="J1226" s="11"/>
      <c r="K1226" s="11"/>
      <c r="L1226" s="11"/>
      <c r="M1226" s="11"/>
    </row>
    <row r="1227" spans="1:13" x14ac:dyDescent="0.25">
      <c r="A1227" s="11"/>
      <c r="B1227" s="11"/>
      <c r="C1227" s="11"/>
      <c r="D1227" s="30"/>
      <c r="E1227" s="10" t="s">
        <v>956</v>
      </c>
      <c r="F1227" s="14">
        <v>2</v>
      </c>
      <c r="G1227" s="15">
        <v>0</v>
      </c>
      <c r="H1227" s="15">
        <v>0</v>
      </c>
      <c r="I1227" s="15">
        <v>0</v>
      </c>
      <c r="J1227" s="12">
        <f>OR(F1227&lt;&gt;0,G1227&lt;&gt;0,H1227&lt;&gt;0,I1227&lt;&gt;0)*(F1227 + (F1227 = 0))*(G1227 + (G1227 = 0))*(H1227 + (H1227 = 0))*(I1227 + (I1227 = 0))</f>
        <v>2</v>
      </c>
      <c r="K1227" s="11"/>
      <c r="L1227" s="11"/>
      <c r="M1227" s="11"/>
    </row>
    <row r="1228" spans="1:13" x14ac:dyDescent="0.25">
      <c r="A1228" s="11"/>
      <c r="B1228" s="11"/>
      <c r="C1228" s="11"/>
      <c r="D1228" s="30"/>
      <c r="E1228" s="11"/>
      <c r="F1228" s="11"/>
      <c r="G1228" s="11"/>
      <c r="H1228" s="11"/>
      <c r="I1228" s="11"/>
      <c r="J1228" s="16" t="s">
        <v>957</v>
      </c>
      <c r="K1228" s="17">
        <f>J1227</f>
        <v>2</v>
      </c>
      <c r="L1228" s="15">
        <v>0</v>
      </c>
      <c r="M1228" s="17">
        <f>ROUND(K1228*L1228,2)</f>
        <v>0</v>
      </c>
    </row>
    <row r="1229" spans="1:13" ht="0.95" customHeight="1" x14ac:dyDescent="0.25">
      <c r="A1229" s="18"/>
      <c r="B1229" s="18"/>
      <c r="C1229" s="18"/>
      <c r="D1229" s="31"/>
      <c r="E1229" s="18"/>
      <c r="F1229" s="18"/>
      <c r="G1229" s="18"/>
      <c r="H1229" s="18"/>
      <c r="I1229" s="18"/>
      <c r="J1229" s="18"/>
      <c r="K1229" s="18"/>
      <c r="L1229" s="18"/>
      <c r="M1229" s="18"/>
    </row>
    <row r="1230" spans="1:13" ht="33.75" x14ac:dyDescent="0.25">
      <c r="A1230" s="9" t="s">
        <v>958</v>
      </c>
      <c r="B1230" s="10" t="s">
        <v>19</v>
      </c>
      <c r="C1230" s="10" t="s">
        <v>3</v>
      </c>
      <c r="D1230" s="13" t="s">
        <v>954</v>
      </c>
      <c r="E1230" s="11"/>
      <c r="F1230" s="11"/>
      <c r="G1230" s="11"/>
      <c r="H1230" s="11"/>
      <c r="I1230" s="11"/>
      <c r="J1230" s="11"/>
      <c r="K1230" s="12">
        <f>K1233</f>
        <v>2</v>
      </c>
      <c r="L1230" s="12">
        <f>L1233</f>
        <v>0</v>
      </c>
      <c r="M1230" s="12">
        <f>M1233</f>
        <v>0</v>
      </c>
    </row>
    <row r="1231" spans="1:13" ht="292.5" x14ac:dyDescent="0.25">
      <c r="A1231" s="11"/>
      <c r="B1231" s="11"/>
      <c r="C1231" s="11"/>
      <c r="D1231" s="13" t="s">
        <v>959</v>
      </c>
      <c r="E1231" s="11"/>
      <c r="F1231" s="11"/>
      <c r="G1231" s="11"/>
      <c r="H1231" s="11"/>
      <c r="I1231" s="11"/>
      <c r="J1231" s="11"/>
      <c r="K1231" s="11"/>
      <c r="L1231" s="11"/>
      <c r="M1231" s="11"/>
    </row>
    <row r="1232" spans="1:13" x14ac:dyDescent="0.25">
      <c r="A1232" s="11"/>
      <c r="B1232" s="11"/>
      <c r="C1232" s="11"/>
      <c r="D1232" s="30"/>
      <c r="E1232" s="10" t="s">
        <v>956</v>
      </c>
      <c r="F1232" s="14">
        <v>2</v>
      </c>
      <c r="G1232" s="15">
        <v>0</v>
      </c>
      <c r="H1232" s="15">
        <v>0</v>
      </c>
      <c r="I1232" s="15">
        <v>0</v>
      </c>
      <c r="J1232" s="12">
        <f>OR(F1232&lt;&gt;0,G1232&lt;&gt;0,H1232&lt;&gt;0,I1232&lt;&gt;0)*(F1232 + (F1232 = 0))*(G1232 + (G1232 = 0))*(H1232 + (H1232 = 0))*(I1232 + (I1232 = 0))</f>
        <v>2</v>
      </c>
      <c r="K1232" s="11"/>
      <c r="L1232" s="11"/>
      <c r="M1232" s="11"/>
    </row>
    <row r="1233" spans="1:13" x14ac:dyDescent="0.25">
      <c r="A1233" s="11"/>
      <c r="B1233" s="11"/>
      <c r="C1233" s="11"/>
      <c r="D1233" s="30"/>
      <c r="E1233" s="11"/>
      <c r="F1233" s="11"/>
      <c r="G1233" s="11"/>
      <c r="H1233" s="11"/>
      <c r="I1233" s="11"/>
      <c r="J1233" s="16" t="s">
        <v>960</v>
      </c>
      <c r="K1233" s="17">
        <f>J1232</f>
        <v>2</v>
      </c>
      <c r="L1233" s="15">
        <v>0</v>
      </c>
      <c r="M1233" s="17">
        <f>ROUND(K1233*L1233,2)</f>
        <v>0</v>
      </c>
    </row>
    <row r="1234" spans="1:13" ht="0.95" customHeight="1" x14ac:dyDescent="0.25">
      <c r="A1234" s="18"/>
      <c r="B1234" s="18"/>
      <c r="C1234" s="18"/>
      <c r="D1234" s="31"/>
      <c r="E1234" s="18"/>
      <c r="F1234" s="18"/>
      <c r="G1234" s="18"/>
      <c r="H1234" s="18"/>
      <c r="I1234" s="18"/>
      <c r="J1234" s="18"/>
      <c r="K1234" s="18"/>
      <c r="L1234" s="18"/>
      <c r="M1234" s="18"/>
    </row>
    <row r="1235" spans="1:13" ht="22.5" x14ac:dyDescent="0.25">
      <c r="A1235" s="9" t="s">
        <v>961</v>
      </c>
      <c r="B1235" s="10" t="s">
        <v>19</v>
      </c>
      <c r="C1235" s="10" t="s">
        <v>33</v>
      </c>
      <c r="D1235" s="13" t="s">
        <v>962</v>
      </c>
      <c r="E1235" s="11"/>
      <c r="F1235" s="11"/>
      <c r="G1235" s="11"/>
      <c r="H1235" s="11"/>
      <c r="I1235" s="11"/>
      <c r="J1235" s="11"/>
      <c r="K1235" s="12">
        <f>K1239</f>
        <v>44.4</v>
      </c>
      <c r="L1235" s="12">
        <f>L1239</f>
        <v>0</v>
      </c>
      <c r="M1235" s="12">
        <f>M1239</f>
        <v>0</v>
      </c>
    </row>
    <row r="1236" spans="1:13" ht="337.5" x14ac:dyDescent="0.25">
      <c r="A1236" s="11"/>
      <c r="B1236" s="11"/>
      <c r="C1236" s="11"/>
      <c r="D1236" s="13" t="s">
        <v>963</v>
      </c>
      <c r="E1236" s="11"/>
      <c r="F1236" s="11"/>
      <c r="G1236" s="11"/>
      <c r="H1236" s="11"/>
      <c r="I1236" s="11"/>
      <c r="J1236" s="11"/>
      <c r="K1236" s="11"/>
      <c r="L1236" s="11"/>
      <c r="M1236" s="11"/>
    </row>
    <row r="1237" spans="1:13" x14ac:dyDescent="0.25">
      <c r="A1237" s="11"/>
      <c r="B1237" s="11"/>
      <c r="C1237" s="11"/>
      <c r="D1237" s="30"/>
      <c r="E1237" s="10" t="s">
        <v>964</v>
      </c>
      <c r="F1237" s="14">
        <v>22</v>
      </c>
      <c r="G1237" s="15">
        <v>1.2</v>
      </c>
      <c r="H1237" s="15">
        <v>0</v>
      </c>
      <c r="I1237" s="15">
        <v>0</v>
      </c>
      <c r="J1237" s="12">
        <f>OR(F1237&lt;&gt;0,G1237&lt;&gt;0,H1237&lt;&gt;0,I1237&lt;&gt;0)*(F1237 + (F1237 = 0))*(G1237 + (G1237 = 0))*(H1237 + (H1237 = 0))*(I1237 + (I1237 = 0))</f>
        <v>26.4</v>
      </c>
      <c r="K1237" s="11"/>
      <c r="L1237" s="11"/>
      <c r="M1237" s="11"/>
    </row>
    <row r="1238" spans="1:13" x14ac:dyDescent="0.25">
      <c r="A1238" s="11"/>
      <c r="B1238" s="11"/>
      <c r="C1238" s="11"/>
      <c r="D1238" s="30"/>
      <c r="E1238" s="10" t="s">
        <v>939</v>
      </c>
      <c r="F1238" s="14">
        <v>15</v>
      </c>
      <c r="G1238" s="15">
        <v>1.2</v>
      </c>
      <c r="H1238" s="15">
        <v>0</v>
      </c>
      <c r="I1238" s="15">
        <v>0</v>
      </c>
      <c r="J1238" s="12">
        <f>OR(F1238&lt;&gt;0,G1238&lt;&gt;0,H1238&lt;&gt;0,I1238&lt;&gt;0)*(F1238 + (F1238 = 0))*(G1238 + (G1238 = 0))*(H1238 + (H1238 = 0))*(I1238 + (I1238 = 0))</f>
        <v>18</v>
      </c>
      <c r="K1238" s="11"/>
      <c r="L1238" s="11"/>
      <c r="M1238" s="11"/>
    </row>
    <row r="1239" spans="1:13" x14ac:dyDescent="0.25">
      <c r="A1239" s="11"/>
      <c r="B1239" s="11"/>
      <c r="C1239" s="11"/>
      <c r="D1239" s="30"/>
      <c r="E1239" s="11"/>
      <c r="F1239" s="11"/>
      <c r="G1239" s="11"/>
      <c r="H1239" s="11"/>
      <c r="I1239" s="11"/>
      <c r="J1239" s="16" t="s">
        <v>965</v>
      </c>
      <c r="K1239" s="17">
        <f>SUM(J1237:J1238)</f>
        <v>44.4</v>
      </c>
      <c r="L1239" s="15">
        <v>0</v>
      </c>
      <c r="M1239" s="17">
        <f>ROUND(K1239*L1239,2)</f>
        <v>0</v>
      </c>
    </row>
    <row r="1240" spans="1:13" ht="0.95" customHeight="1" x14ac:dyDescent="0.25">
      <c r="A1240" s="18"/>
      <c r="B1240" s="18"/>
      <c r="C1240" s="18"/>
      <c r="D1240" s="31"/>
      <c r="E1240" s="18"/>
      <c r="F1240" s="18"/>
      <c r="G1240" s="18"/>
      <c r="H1240" s="18"/>
      <c r="I1240" s="18"/>
      <c r="J1240" s="18"/>
      <c r="K1240" s="18"/>
      <c r="L1240" s="18"/>
      <c r="M1240" s="18"/>
    </row>
    <row r="1241" spans="1:13" ht="22.5" x14ac:dyDescent="0.25">
      <c r="A1241" s="9" t="s">
        <v>966</v>
      </c>
      <c r="B1241" s="10" t="s">
        <v>19</v>
      </c>
      <c r="C1241" s="10" t="s">
        <v>33</v>
      </c>
      <c r="D1241" s="13" t="s">
        <v>967</v>
      </c>
      <c r="E1241" s="11"/>
      <c r="F1241" s="11"/>
      <c r="G1241" s="11"/>
      <c r="H1241" s="11"/>
      <c r="I1241" s="11"/>
      <c r="J1241" s="11"/>
      <c r="K1241" s="12">
        <f>K1245</f>
        <v>9.6</v>
      </c>
      <c r="L1241" s="12">
        <f>L1245</f>
        <v>0</v>
      </c>
      <c r="M1241" s="12">
        <f>M1245</f>
        <v>0</v>
      </c>
    </row>
    <row r="1242" spans="1:13" ht="337.5" x14ac:dyDescent="0.25">
      <c r="A1242" s="11"/>
      <c r="B1242" s="11"/>
      <c r="C1242" s="11"/>
      <c r="D1242" s="13" t="s">
        <v>968</v>
      </c>
      <c r="E1242" s="11"/>
      <c r="F1242" s="11"/>
      <c r="G1242" s="11"/>
      <c r="H1242" s="11"/>
      <c r="I1242" s="11"/>
      <c r="J1242" s="11"/>
      <c r="K1242" s="11"/>
      <c r="L1242" s="11"/>
      <c r="M1242" s="11"/>
    </row>
    <row r="1243" spans="1:13" x14ac:dyDescent="0.25">
      <c r="A1243" s="11"/>
      <c r="B1243" s="11"/>
      <c r="C1243" s="11"/>
      <c r="D1243" s="30"/>
      <c r="E1243" s="10" t="s">
        <v>964</v>
      </c>
      <c r="F1243" s="14">
        <v>3</v>
      </c>
      <c r="G1243" s="15">
        <v>1.2</v>
      </c>
      <c r="H1243" s="15">
        <v>0</v>
      </c>
      <c r="I1243" s="15">
        <v>0</v>
      </c>
      <c r="J1243" s="12">
        <f>OR(F1243&lt;&gt;0,G1243&lt;&gt;0,H1243&lt;&gt;0,I1243&lt;&gt;0)*(F1243 + (F1243 = 0))*(G1243 + (G1243 = 0))*(H1243 + (H1243 = 0))*(I1243 + (I1243 = 0))</f>
        <v>3.6</v>
      </c>
      <c r="K1243" s="11"/>
      <c r="L1243" s="11"/>
      <c r="M1243" s="11"/>
    </row>
    <row r="1244" spans="1:13" x14ac:dyDescent="0.25">
      <c r="A1244" s="11"/>
      <c r="B1244" s="11"/>
      <c r="C1244" s="11"/>
      <c r="D1244" s="30"/>
      <c r="E1244" s="10" t="s">
        <v>939</v>
      </c>
      <c r="F1244" s="14">
        <v>5</v>
      </c>
      <c r="G1244" s="15">
        <v>1.2</v>
      </c>
      <c r="H1244" s="15">
        <v>0</v>
      </c>
      <c r="I1244" s="15">
        <v>0</v>
      </c>
      <c r="J1244" s="12">
        <f>OR(F1244&lt;&gt;0,G1244&lt;&gt;0,H1244&lt;&gt;0,I1244&lt;&gt;0)*(F1244 + (F1244 = 0))*(G1244 + (G1244 = 0))*(H1244 + (H1244 = 0))*(I1244 + (I1244 = 0))</f>
        <v>6</v>
      </c>
      <c r="K1244" s="11"/>
      <c r="L1244" s="11"/>
      <c r="M1244" s="11"/>
    </row>
    <row r="1245" spans="1:13" x14ac:dyDescent="0.25">
      <c r="A1245" s="11"/>
      <c r="B1245" s="11"/>
      <c r="C1245" s="11"/>
      <c r="D1245" s="30"/>
      <c r="E1245" s="11"/>
      <c r="F1245" s="11"/>
      <c r="G1245" s="11"/>
      <c r="H1245" s="11"/>
      <c r="I1245" s="11"/>
      <c r="J1245" s="16" t="s">
        <v>969</v>
      </c>
      <c r="K1245" s="17">
        <f>SUM(J1243:J1244)</f>
        <v>9.6</v>
      </c>
      <c r="L1245" s="15">
        <v>0</v>
      </c>
      <c r="M1245" s="17">
        <f>ROUND(K1245*L1245,2)</f>
        <v>0</v>
      </c>
    </row>
    <row r="1246" spans="1:13" ht="0.95" customHeight="1" x14ac:dyDescent="0.25">
      <c r="A1246" s="18"/>
      <c r="B1246" s="18"/>
      <c r="C1246" s="18"/>
      <c r="D1246" s="31"/>
      <c r="E1246" s="18"/>
      <c r="F1246" s="18"/>
      <c r="G1246" s="18"/>
      <c r="H1246" s="18"/>
      <c r="I1246" s="18"/>
      <c r="J1246" s="18"/>
      <c r="K1246" s="18"/>
      <c r="L1246" s="18"/>
      <c r="M1246" s="18"/>
    </row>
    <row r="1247" spans="1:13" ht="22.5" x14ac:dyDescent="0.25">
      <c r="A1247" s="9" t="s">
        <v>970</v>
      </c>
      <c r="B1247" s="10" t="s">
        <v>19</v>
      </c>
      <c r="C1247" s="10" t="s">
        <v>33</v>
      </c>
      <c r="D1247" s="13" t="s">
        <v>971</v>
      </c>
      <c r="E1247" s="11"/>
      <c r="F1247" s="11"/>
      <c r="G1247" s="11"/>
      <c r="H1247" s="11"/>
      <c r="I1247" s="11"/>
      <c r="J1247" s="11"/>
      <c r="K1247" s="12">
        <f>K1251</f>
        <v>7.2</v>
      </c>
      <c r="L1247" s="12">
        <f>L1251</f>
        <v>0</v>
      </c>
      <c r="M1247" s="12">
        <f>M1251</f>
        <v>0</v>
      </c>
    </row>
    <row r="1248" spans="1:13" ht="337.5" x14ac:dyDescent="0.25">
      <c r="A1248" s="11"/>
      <c r="B1248" s="11"/>
      <c r="C1248" s="11"/>
      <c r="D1248" s="13" t="s">
        <v>972</v>
      </c>
      <c r="E1248" s="11"/>
      <c r="F1248" s="11"/>
      <c r="G1248" s="11"/>
      <c r="H1248" s="11"/>
      <c r="I1248" s="11"/>
      <c r="J1248" s="11"/>
      <c r="K1248" s="11"/>
      <c r="L1248" s="11"/>
      <c r="M1248" s="11"/>
    </row>
    <row r="1249" spans="1:13" x14ac:dyDescent="0.25">
      <c r="A1249" s="11"/>
      <c r="B1249" s="11"/>
      <c r="C1249" s="11"/>
      <c r="D1249" s="30"/>
      <c r="E1249" s="10" t="s">
        <v>964</v>
      </c>
      <c r="F1249" s="14">
        <v>3</v>
      </c>
      <c r="G1249" s="15">
        <v>1.2</v>
      </c>
      <c r="H1249" s="15">
        <v>0</v>
      </c>
      <c r="I1249" s="15">
        <v>0</v>
      </c>
      <c r="J1249" s="12">
        <f>OR(F1249&lt;&gt;0,G1249&lt;&gt;0,H1249&lt;&gt;0,I1249&lt;&gt;0)*(F1249 + (F1249 = 0))*(G1249 + (G1249 = 0))*(H1249 + (H1249 = 0))*(I1249 + (I1249 = 0))</f>
        <v>3.6</v>
      </c>
      <c r="K1249" s="11"/>
      <c r="L1249" s="11"/>
      <c r="M1249" s="11"/>
    </row>
    <row r="1250" spans="1:13" x14ac:dyDescent="0.25">
      <c r="A1250" s="11"/>
      <c r="B1250" s="11"/>
      <c r="C1250" s="11"/>
      <c r="D1250" s="30"/>
      <c r="E1250" s="10" t="s">
        <v>939</v>
      </c>
      <c r="F1250" s="14">
        <v>3</v>
      </c>
      <c r="G1250" s="15">
        <v>1.2</v>
      </c>
      <c r="H1250" s="15">
        <v>0</v>
      </c>
      <c r="I1250" s="15">
        <v>0</v>
      </c>
      <c r="J1250" s="12">
        <f>OR(F1250&lt;&gt;0,G1250&lt;&gt;0,H1250&lt;&gt;0,I1250&lt;&gt;0)*(F1250 + (F1250 = 0))*(G1250 + (G1250 = 0))*(H1250 + (H1250 = 0))*(I1250 + (I1250 = 0))</f>
        <v>3.6</v>
      </c>
      <c r="K1250" s="11"/>
      <c r="L1250" s="11"/>
      <c r="M1250" s="11"/>
    </row>
    <row r="1251" spans="1:13" x14ac:dyDescent="0.25">
      <c r="A1251" s="11"/>
      <c r="B1251" s="11"/>
      <c r="C1251" s="11"/>
      <c r="D1251" s="30"/>
      <c r="E1251" s="11"/>
      <c r="F1251" s="11"/>
      <c r="G1251" s="11"/>
      <c r="H1251" s="11"/>
      <c r="I1251" s="11"/>
      <c r="J1251" s="16" t="s">
        <v>973</v>
      </c>
      <c r="K1251" s="17">
        <f>SUM(J1249:J1250)</f>
        <v>7.2</v>
      </c>
      <c r="L1251" s="15">
        <v>0</v>
      </c>
      <c r="M1251" s="17">
        <f>ROUND(K1251*L1251,2)</f>
        <v>0</v>
      </c>
    </row>
    <row r="1252" spans="1:13" ht="0.95" customHeight="1" x14ac:dyDescent="0.25">
      <c r="A1252" s="18"/>
      <c r="B1252" s="18"/>
      <c r="C1252" s="18"/>
      <c r="D1252" s="31"/>
      <c r="E1252" s="18"/>
      <c r="F1252" s="18"/>
      <c r="G1252" s="18"/>
      <c r="H1252" s="18"/>
      <c r="I1252" s="18"/>
      <c r="J1252" s="18"/>
      <c r="K1252" s="18"/>
      <c r="L1252" s="18"/>
      <c r="M1252" s="18"/>
    </row>
    <row r="1253" spans="1:13" ht="22.5" x14ac:dyDescent="0.25">
      <c r="A1253" s="9" t="s">
        <v>974</v>
      </c>
      <c r="B1253" s="10" t="s">
        <v>19</v>
      </c>
      <c r="C1253" s="10" t="s">
        <v>33</v>
      </c>
      <c r="D1253" s="13" t="s">
        <v>975</v>
      </c>
      <c r="E1253" s="11"/>
      <c r="F1253" s="11"/>
      <c r="G1253" s="11"/>
      <c r="H1253" s="11"/>
      <c r="I1253" s="11"/>
      <c r="J1253" s="11"/>
      <c r="K1253" s="12">
        <f>K1256</f>
        <v>14.4</v>
      </c>
      <c r="L1253" s="12">
        <f>L1256</f>
        <v>0</v>
      </c>
      <c r="M1253" s="12">
        <f>M1256</f>
        <v>0</v>
      </c>
    </row>
    <row r="1254" spans="1:13" ht="337.5" x14ac:dyDescent="0.25">
      <c r="A1254" s="11"/>
      <c r="B1254" s="11"/>
      <c r="C1254" s="11"/>
      <c r="D1254" s="13" t="s">
        <v>976</v>
      </c>
      <c r="E1254" s="11"/>
      <c r="F1254" s="11"/>
      <c r="G1254" s="11"/>
      <c r="H1254" s="11"/>
      <c r="I1254" s="11"/>
      <c r="J1254" s="11"/>
      <c r="K1254" s="11"/>
      <c r="L1254" s="11"/>
      <c r="M1254" s="11"/>
    </row>
    <row r="1255" spans="1:13" x14ac:dyDescent="0.25">
      <c r="A1255" s="11"/>
      <c r="B1255" s="11"/>
      <c r="C1255" s="11"/>
      <c r="D1255" s="30"/>
      <c r="E1255" s="10" t="s">
        <v>964</v>
      </c>
      <c r="F1255" s="14">
        <v>12</v>
      </c>
      <c r="G1255" s="15">
        <v>1.2</v>
      </c>
      <c r="H1255" s="15">
        <v>0</v>
      </c>
      <c r="I1255" s="15">
        <v>0</v>
      </c>
      <c r="J1255" s="12">
        <f>OR(F1255&lt;&gt;0,G1255&lt;&gt;0,H1255&lt;&gt;0,I1255&lt;&gt;0)*(F1255 + (F1255 = 0))*(G1255 + (G1255 = 0))*(H1255 + (H1255 = 0))*(I1255 + (I1255 = 0))</f>
        <v>14.4</v>
      </c>
      <c r="K1255" s="11"/>
      <c r="L1255" s="11"/>
      <c r="M1255" s="11"/>
    </row>
    <row r="1256" spans="1:13" x14ac:dyDescent="0.25">
      <c r="A1256" s="11"/>
      <c r="B1256" s="11"/>
      <c r="C1256" s="11"/>
      <c r="D1256" s="30"/>
      <c r="E1256" s="11"/>
      <c r="F1256" s="11"/>
      <c r="G1256" s="11"/>
      <c r="H1256" s="11"/>
      <c r="I1256" s="11"/>
      <c r="J1256" s="16" t="s">
        <v>977</v>
      </c>
      <c r="K1256" s="17">
        <f>J1255</f>
        <v>14.4</v>
      </c>
      <c r="L1256" s="15">
        <v>0</v>
      </c>
      <c r="M1256" s="17">
        <f>ROUND(K1256*L1256,2)</f>
        <v>0</v>
      </c>
    </row>
    <row r="1257" spans="1:13" ht="0.95" customHeight="1" x14ac:dyDescent="0.25">
      <c r="A1257" s="18"/>
      <c r="B1257" s="18"/>
      <c r="C1257" s="18"/>
      <c r="D1257" s="31"/>
      <c r="E1257" s="18"/>
      <c r="F1257" s="18"/>
      <c r="G1257" s="18"/>
      <c r="H1257" s="18"/>
      <c r="I1257" s="18"/>
      <c r="J1257" s="18"/>
      <c r="K1257" s="18"/>
      <c r="L1257" s="18"/>
      <c r="M1257" s="18"/>
    </row>
    <row r="1258" spans="1:13" ht="22.5" x14ac:dyDescent="0.25">
      <c r="A1258" s="9" t="s">
        <v>978</v>
      </c>
      <c r="B1258" s="10" t="s">
        <v>19</v>
      </c>
      <c r="C1258" s="10" t="s">
        <v>33</v>
      </c>
      <c r="D1258" s="13" t="s">
        <v>979</v>
      </c>
      <c r="E1258" s="11"/>
      <c r="F1258" s="11"/>
      <c r="G1258" s="11"/>
      <c r="H1258" s="11"/>
      <c r="I1258" s="11"/>
      <c r="J1258" s="11"/>
      <c r="K1258" s="12">
        <f>K1261</f>
        <v>6</v>
      </c>
      <c r="L1258" s="12">
        <f>L1261</f>
        <v>0</v>
      </c>
      <c r="M1258" s="12">
        <f>M1261</f>
        <v>0</v>
      </c>
    </row>
    <row r="1259" spans="1:13" ht="337.5" x14ac:dyDescent="0.25">
      <c r="A1259" s="11"/>
      <c r="B1259" s="11"/>
      <c r="C1259" s="11"/>
      <c r="D1259" s="13" t="s">
        <v>980</v>
      </c>
      <c r="E1259" s="11"/>
      <c r="F1259" s="11"/>
      <c r="G1259" s="11"/>
      <c r="H1259" s="11"/>
      <c r="I1259" s="11"/>
      <c r="J1259" s="11"/>
      <c r="K1259" s="11"/>
      <c r="L1259" s="11"/>
      <c r="M1259" s="11"/>
    </row>
    <row r="1260" spans="1:13" x14ac:dyDescent="0.25">
      <c r="A1260" s="11"/>
      <c r="B1260" s="11"/>
      <c r="C1260" s="11"/>
      <c r="D1260" s="30"/>
      <c r="E1260" s="10" t="s">
        <v>964</v>
      </c>
      <c r="F1260" s="14">
        <v>5</v>
      </c>
      <c r="G1260" s="15">
        <v>1.2</v>
      </c>
      <c r="H1260" s="15">
        <v>0</v>
      </c>
      <c r="I1260" s="15">
        <v>0</v>
      </c>
      <c r="J1260" s="12">
        <f>OR(F1260&lt;&gt;0,G1260&lt;&gt;0,H1260&lt;&gt;0,I1260&lt;&gt;0)*(F1260 + (F1260 = 0))*(G1260 + (G1260 = 0))*(H1260 + (H1260 = 0))*(I1260 + (I1260 = 0))</f>
        <v>6</v>
      </c>
      <c r="K1260" s="11"/>
      <c r="L1260" s="11"/>
      <c r="M1260" s="11"/>
    </row>
    <row r="1261" spans="1:13" x14ac:dyDescent="0.25">
      <c r="A1261" s="11"/>
      <c r="B1261" s="11"/>
      <c r="C1261" s="11"/>
      <c r="D1261" s="30"/>
      <c r="E1261" s="11"/>
      <c r="F1261" s="11"/>
      <c r="G1261" s="11"/>
      <c r="H1261" s="11"/>
      <c r="I1261" s="11"/>
      <c r="J1261" s="16" t="s">
        <v>981</v>
      </c>
      <c r="K1261" s="17">
        <f>J1260</f>
        <v>6</v>
      </c>
      <c r="L1261" s="15">
        <v>0</v>
      </c>
      <c r="M1261" s="17">
        <f>ROUND(K1261*L1261,2)</f>
        <v>0</v>
      </c>
    </row>
    <row r="1262" spans="1:13" ht="0.95" customHeight="1" x14ac:dyDescent="0.25">
      <c r="A1262" s="18"/>
      <c r="B1262" s="18"/>
      <c r="C1262" s="18"/>
      <c r="D1262" s="31"/>
      <c r="E1262" s="18"/>
      <c r="F1262" s="18"/>
      <c r="G1262" s="18"/>
      <c r="H1262" s="18"/>
      <c r="I1262" s="18"/>
      <c r="J1262" s="18"/>
      <c r="K1262" s="18"/>
      <c r="L1262" s="18"/>
      <c r="M1262" s="18"/>
    </row>
    <row r="1263" spans="1:13" ht="22.5" x14ac:dyDescent="0.25">
      <c r="A1263" s="9" t="s">
        <v>982</v>
      </c>
      <c r="B1263" s="10" t="s">
        <v>19</v>
      </c>
      <c r="C1263" s="10" t="s">
        <v>33</v>
      </c>
      <c r="D1263" s="13" t="s">
        <v>983</v>
      </c>
      <c r="E1263" s="11"/>
      <c r="F1263" s="11"/>
      <c r="G1263" s="11"/>
      <c r="H1263" s="11"/>
      <c r="I1263" s="11"/>
      <c r="J1263" s="11"/>
      <c r="K1263" s="12">
        <f>K1266</f>
        <v>44.4</v>
      </c>
      <c r="L1263" s="12">
        <f>L1266</f>
        <v>0</v>
      </c>
      <c r="M1263" s="12">
        <f>M1266</f>
        <v>0</v>
      </c>
    </row>
    <row r="1264" spans="1:13" ht="337.5" x14ac:dyDescent="0.25">
      <c r="A1264" s="11"/>
      <c r="B1264" s="11"/>
      <c r="C1264" s="11"/>
      <c r="D1264" s="13" t="s">
        <v>984</v>
      </c>
      <c r="E1264" s="11"/>
      <c r="F1264" s="11"/>
      <c r="G1264" s="11"/>
      <c r="H1264" s="11"/>
      <c r="I1264" s="11"/>
      <c r="J1264" s="11"/>
      <c r="K1264" s="11"/>
      <c r="L1264" s="11"/>
      <c r="M1264" s="11"/>
    </row>
    <row r="1265" spans="1:13" x14ac:dyDescent="0.25">
      <c r="A1265" s="11"/>
      <c r="B1265" s="11"/>
      <c r="C1265" s="11"/>
      <c r="D1265" s="30"/>
      <c r="E1265" s="10" t="s">
        <v>964</v>
      </c>
      <c r="F1265" s="14">
        <v>37</v>
      </c>
      <c r="G1265" s="15">
        <v>1.2</v>
      </c>
      <c r="H1265" s="15">
        <v>0</v>
      </c>
      <c r="I1265" s="15">
        <v>0</v>
      </c>
      <c r="J1265" s="12">
        <f>OR(F1265&lt;&gt;0,G1265&lt;&gt;0,H1265&lt;&gt;0,I1265&lt;&gt;0)*(F1265 + (F1265 = 0))*(G1265 + (G1265 = 0))*(H1265 + (H1265 = 0))*(I1265 + (I1265 = 0))</f>
        <v>44.4</v>
      </c>
      <c r="K1265" s="11"/>
      <c r="L1265" s="11"/>
      <c r="M1265" s="11"/>
    </row>
    <row r="1266" spans="1:13" x14ac:dyDescent="0.25">
      <c r="A1266" s="11"/>
      <c r="B1266" s="11"/>
      <c r="C1266" s="11"/>
      <c r="D1266" s="30"/>
      <c r="E1266" s="11"/>
      <c r="F1266" s="11"/>
      <c r="G1266" s="11"/>
      <c r="H1266" s="11"/>
      <c r="I1266" s="11"/>
      <c r="J1266" s="16" t="s">
        <v>985</v>
      </c>
      <c r="K1266" s="17">
        <f>J1265</f>
        <v>44.4</v>
      </c>
      <c r="L1266" s="15">
        <v>0</v>
      </c>
      <c r="M1266" s="17">
        <f>ROUND(K1266*L1266,2)</f>
        <v>0</v>
      </c>
    </row>
    <row r="1267" spans="1:13" ht="0.95" customHeight="1" x14ac:dyDescent="0.25">
      <c r="A1267" s="18"/>
      <c r="B1267" s="18"/>
      <c r="C1267" s="18"/>
      <c r="D1267" s="31"/>
      <c r="E1267" s="18"/>
      <c r="F1267" s="18"/>
      <c r="G1267" s="18"/>
      <c r="H1267" s="18"/>
      <c r="I1267" s="18"/>
      <c r="J1267" s="18"/>
      <c r="K1267" s="18"/>
      <c r="L1267" s="18"/>
      <c r="M1267" s="18"/>
    </row>
    <row r="1268" spans="1:13" ht="22.5" x14ac:dyDescent="0.25">
      <c r="A1268" s="9" t="s">
        <v>986</v>
      </c>
      <c r="B1268" s="10" t="s">
        <v>19</v>
      </c>
      <c r="C1268" s="10" t="s">
        <v>33</v>
      </c>
      <c r="D1268" s="13" t="s">
        <v>987</v>
      </c>
      <c r="E1268" s="11"/>
      <c r="F1268" s="11"/>
      <c r="G1268" s="11"/>
      <c r="H1268" s="11"/>
      <c r="I1268" s="11"/>
      <c r="J1268" s="11"/>
      <c r="K1268" s="12">
        <f>K1271</f>
        <v>63.6</v>
      </c>
      <c r="L1268" s="12">
        <f>L1271</f>
        <v>0</v>
      </c>
      <c r="M1268" s="12">
        <f>M1271</f>
        <v>0</v>
      </c>
    </row>
    <row r="1269" spans="1:13" ht="337.5" x14ac:dyDescent="0.25">
      <c r="A1269" s="11"/>
      <c r="B1269" s="11"/>
      <c r="C1269" s="11"/>
      <c r="D1269" s="13" t="s">
        <v>988</v>
      </c>
      <c r="E1269" s="11"/>
      <c r="F1269" s="11"/>
      <c r="G1269" s="11"/>
      <c r="H1269" s="11"/>
      <c r="I1269" s="11"/>
      <c r="J1269" s="11"/>
      <c r="K1269" s="11"/>
      <c r="L1269" s="11"/>
      <c r="M1269" s="11"/>
    </row>
    <row r="1270" spans="1:13" x14ac:dyDescent="0.25">
      <c r="A1270" s="11"/>
      <c r="B1270" s="11"/>
      <c r="C1270" s="11"/>
      <c r="D1270" s="30"/>
      <c r="E1270" s="10" t="s">
        <v>989</v>
      </c>
      <c r="F1270" s="14">
        <v>53</v>
      </c>
      <c r="G1270" s="15">
        <v>1.2</v>
      </c>
      <c r="H1270" s="15">
        <v>0</v>
      </c>
      <c r="I1270" s="15">
        <v>0</v>
      </c>
      <c r="J1270" s="12">
        <f>OR(F1270&lt;&gt;0,G1270&lt;&gt;0,H1270&lt;&gt;0,I1270&lt;&gt;0)*(F1270 + (F1270 = 0))*(G1270 + (G1270 = 0))*(H1270 + (H1270 = 0))*(I1270 + (I1270 = 0))</f>
        <v>63.6</v>
      </c>
      <c r="K1270" s="11"/>
      <c r="L1270" s="11"/>
      <c r="M1270" s="11"/>
    </row>
    <row r="1271" spans="1:13" x14ac:dyDescent="0.25">
      <c r="A1271" s="11"/>
      <c r="B1271" s="11"/>
      <c r="C1271" s="11"/>
      <c r="D1271" s="30"/>
      <c r="E1271" s="11"/>
      <c r="F1271" s="11"/>
      <c r="G1271" s="11"/>
      <c r="H1271" s="11"/>
      <c r="I1271" s="11"/>
      <c r="J1271" s="16" t="s">
        <v>990</v>
      </c>
      <c r="K1271" s="17">
        <f>J1270</f>
        <v>63.6</v>
      </c>
      <c r="L1271" s="15">
        <v>0</v>
      </c>
      <c r="M1271" s="17">
        <f>ROUND(K1271*L1271,2)</f>
        <v>0</v>
      </c>
    </row>
    <row r="1272" spans="1:13" ht="0.95" customHeight="1" x14ac:dyDescent="0.25">
      <c r="A1272" s="18"/>
      <c r="B1272" s="18"/>
      <c r="C1272" s="18"/>
      <c r="D1272" s="31"/>
      <c r="E1272" s="18"/>
      <c r="F1272" s="18"/>
      <c r="G1272" s="18"/>
      <c r="H1272" s="18"/>
      <c r="I1272" s="18"/>
      <c r="J1272" s="18"/>
      <c r="K1272" s="18"/>
      <c r="L1272" s="18"/>
      <c r="M1272" s="18"/>
    </row>
    <row r="1273" spans="1:13" ht="22.5" x14ac:dyDescent="0.25">
      <c r="A1273" s="9" t="s">
        <v>991</v>
      </c>
      <c r="B1273" s="10" t="s">
        <v>19</v>
      </c>
      <c r="C1273" s="10" t="s">
        <v>33</v>
      </c>
      <c r="D1273" s="13" t="s">
        <v>992</v>
      </c>
      <c r="E1273" s="11"/>
      <c r="F1273" s="11"/>
      <c r="G1273" s="11"/>
      <c r="H1273" s="11"/>
      <c r="I1273" s="11"/>
      <c r="J1273" s="11"/>
      <c r="K1273" s="12">
        <f>K1278</f>
        <v>76.8</v>
      </c>
      <c r="L1273" s="12">
        <f>L1278</f>
        <v>0</v>
      </c>
      <c r="M1273" s="12">
        <f>M1278</f>
        <v>0</v>
      </c>
    </row>
    <row r="1274" spans="1:13" ht="337.5" x14ac:dyDescent="0.25">
      <c r="A1274" s="11"/>
      <c r="B1274" s="11"/>
      <c r="C1274" s="11"/>
      <c r="D1274" s="13" t="s">
        <v>993</v>
      </c>
      <c r="E1274" s="11"/>
      <c r="F1274" s="11"/>
      <c r="G1274" s="11"/>
      <c r="H1274" s="11"/>
      <c r="I1274" s="11"/>
      <c r="J1274" s="11"/>
      <c r="K1274" s="11"/>
      <c r="L1274" s="11"/>
      <c r="M1274" s="11"/>
    </row>
    <row r="1275" spans="1:13" x14ac:dyDescent="0.25">
      <c r="A1275" s="11"/>
      <c r="B1275" s="11"/>
      <c r="C1275" s="11"/>
      <c r="D1275" s="30"/>
      <c r="E1275" s="10" t="s">
        <v>989</v>
      </c>
      <c r="F1275" s="14">
        <v>15</v>
      </c>
      <c r="G1275" s="15">
        <v>1.2</v>
      </c>
      <c r="H1275" s="15">
        <v>0</v>
      </c>
      <c r="I1275" s="15">
        <v>0</v>
      </c>
      <c r="J1275" s="12">
        <f>OR(F1275&lt;&gt;0,G1275&lt;&gt;0,H1275&lt;&gt;0,I1275&lt;&gt;0)*(F1275 + (F1275 = 0))*(G1275 + (G1275 = 0))*(H1275 + (H1275 = 0))*(I1275 + (I1275 = 0))</f>
        <v>18</v>
      </c>
      <c r="K1275" s="11"/>
      <c r="L1275" s="11"/>
      <c r="M1275" s="11"/>
    </row>
    <row r="1276" spans="1:13" x14ac:dyDescent="0.25">
      <c r="A1276" s="11"/>
      <c r="B1276" s="11"/>
      <c r="C1276" s="11"/>
      <c r="D1276" s="30"/>
      <c r="E1276" s="10" t="s">
        <v>450</v>
      </c>
      <c r="F1276" s="14">
        <v>41</v>
      </c>
      <c r="G1276" s="15">
        <v>1.2</v>
      </c>
      <c r="H1276" s="15">
        <v>0</v>
      </c>
      <c r="I1276" s="15">
        <v>0</v>
      </c>
      <c r="J1276" s="12">
        <f>OR(F1276&lt;&gt;0,G1276&lt;&gt;0,H1276&lt;&gt;0,I1276&lt;&gt;0)*(F1276 + (F1276 = 0))*(G1276 + (G1276 = 0))*(H1276 + (H1276 = 0))*(I1276 + (I1276 = 0))</f>
        <v>49.2</v>
      </c>
      <c r="K1276" s="11"/>
      <c r="L1276" s="11"/>
      <c r="M1276" s="11"/>
    </row>
    <row r="1277" spans="1:13" x14ac:dyDescent="0.25">
      <c r="A1277" s="11"/>
      <c r="B1277" s="11"/>
      <c r="C1277" s="11"/>
      <c r="D1277" s="30"/>
      <c r="E1277" s="10" t="s">
        <v>449</v>
      </c>
      <c r="F1277" s="14">
        <v>8</v>
      </c>
      <c r="G1277" s="15">
        <v>1.2</v>
      </c>
      <c r="H1277" s="15">
        <v>0</v>
      </c>
      <c r="I1277" s="15">
        <v>0</v>
      </c>
      <c r="J1277" s="12">
        <f>OR(F1277&lt;&gt;0,G1277&lt;&gt;0,H1277&lt;&gt;0,I1277&lt;&gt;0)*(F1277 + (F1277 = 0))*(G1277 + (G1277 = 0))*(H1277 + (H1277 = 0))*(I1277 + (I1277 = 0))</f>
        <v>9.6</v>
      </c>
      <c r="K1277" s="11"/>
      <c r="L1277" s="11"/>
      <c r="M1277" s="11"/>
    </row>
    <row r="1278" spans="1:13" x14ac:dyDescent="0.25">
      <c r="A1278" s="11"/>
      <c r="B1278" s="11"/>
      <c r="C1278" s="11"/>
      <c r="D1278" s="30"/>
      <c r="E1278" s="11"/>
      <c r="F1278" s="11"/>
      <c r="G1278" s="11"/>
      <c r="H1278" s="11"/>
      <c r="I1278" s="11"/>
      <c r="J1278" s="16" t="s">
        <v>994</v>
      </c>
      <c r="K1278" s="17">
        <f>SUM(J1275:J1277)</f>
        <v>76.8</v>
      </c>
      <c r="L1278" s="15">
        <v>0</v>
      </c>
      <c r="M1278" s="17">
        <f>ROUND(K1278*L1278,2)</f>
        <v>0</v>
      </c>
    </row>
    <row r="1279" spans="1:13" ht="0.95" customHeight="1" x14ac:dyDescent="0.25">
      <c r="A1279" s="18"/>
      <c r="B1279" s="18"/>
      <c r="C1279" s="18"/>
      <c r="D1279" s="31"/>
      <c r="E1279" s="18"/>
      <c r="F1279" s="18"/>
      <c r="G1279" s="18"/>
      <c r="H1279" s="18"/>
      <c r="I1279" s="18"/>
      <c r="J1279" s="18"/>
      <c r="K1279" s="18"/>
      <c r="L1279" s="18"/>
      <c r="M1279" s="18"/>
    </row>
    <row r="1280" spans="1:13" ht="22.5" x14ac:dyDescent="0.25">
      <c r="A1280" s="9" t="s">
        <v>995</v>
      </c>
      <c r="B1280" s="10" t="s">
        <v>19</v>
      </c>
      <c r="C1280" s="10" t="s">
        <v>33</v>
      </c>
      <c r="D1280" s="13" t="s">
        <v>996</v>
      </c>
      <c r="E1280" s="11"/>
      <c r="F1280" s="11"/>
      <c r="G1280" s="11"/>
      <c r="H1280" s="11"/>
      <c r="I1280" s="11"/>
      <c r="J1280" s="11"/>
      <c r="K1280" s="12">
        <f>K1285</f>
        <v>69.599999999999994</v>
      </c>
      <c r="L1280" s="12">
        <f>L1285</f>
        <v>0</v>
      </c>
      <c r="M1280" s="12">
        <f>M1285</f>
        <v>0</v>
      </c>
    </row>
    <row r="1281" spans="1:13" ht="337.5" x14ac:dyDescent="0.25">
      <c r="A1281" s="11"/>
      <c r="B1281" s="11"/>
      <c r="C1281" s="11"/>
      <c r="D1281" s="13" t="s">
        <v>997</v>
      </c>
      <c r="E1281" s="11"/>
      <c r="F1281" s="11"/>
      <c r="G1281" s="11"/>
      <c r="H1281" s="11"/>
      <c r="I1281" s="11"/>
      <c r="J1281" s="11"/>
      <c r="K1281" s="11"/>
      <c r="L1281" s="11"/>
      <c r="M1281" s="11"/>
    </row>
    <row r="1282" spans="1:13" x14ac:dyDescent="0.25">
      <c r="A1282" s="11"/>
      <c r="B1282" s="11"/>
      <c r="C1282" s="11"/>
      <c r="D1282" s="30"/>
      <c r="E1282" s="10" t="s">
        <v>989</v>
      </c>
      <c r="F1282" s="14">
        <v>40</v>
      </c>
      <c r="G1282" s="15">
        <v>1.2</v>
      </c>
      <c r="H1282" s="15">
        <v>0</v>
      </c>
      <c r="I1282" s="15">
        <v>0</v>
      </c>
      <c r="J1282" s="12">
        <f>OR(F1282&lt;&gt;0,G1282&lt;&gt;0,H1282&lt;&gt;0,I1282&lt;&gt;0)*(F1282 + (F1282 = 0))*(G1282 + (G1282 = 0))*(H1282 + (H1282 = 0))*(I1282 + (I1282 = 0))</f>
        <v>48</v>
      </c>
      <c r="K1282" s="11"/>
      <c r="L1282" s="11"/>
      <c r="M1282" s="11"/>
    </row>
    <row r="1283" spans="1:13" x14ac:dyDescent="0.25">
      <c r="A1283" s="11"/>
      <c r="B1283" s="11"/>
      <c r="C1283" s="11"/>
      <c r="D1283" s="30"/>
      <c r="E1283" s="10" t="s">
        <v>450</v>
      </c>
      <c r="F1283" s="14">
        <v>6</v>
      </c>
      <c r="G1283" s="15">
        <v>1.2</v>
      </c>
      <c r="H1283" s="15">
        <v>0</v>
      </c>
      <c r="I1283" s="15">
        <v>0</v>
      </c>
      <c r="J1283" s="12">
        <f>OR(F1283&lt;&gt;0,G1283&lt;&gt;0,H1283&lt;&gt;0,I1283&lt;&gt;0)*(F1283 + (F1283 = 0))*(G1283 + (G1283 = 0))*(H1283 + (H1283 = 0))*(I1283 + (I1283 = 0))</f>
        <v>7.2</v>
      </c>
      <c r="K1283" s="11"/>
      <c r="L1283" s="11"/>
      <c r="M1283" s="11"/>
    </row>
    <row r="1284" spans="1:13" x14ac:dyDescent="0.25">
      <c r="A1284" s="11"/>
      <c r="B1284" s="11"/>
      <c r="C1284" s="11"/>
      <c r="D1284" s="30"/>
      <c r="E1284" s="10" t="s">
        <v>449</v>
      </c>
      <c r="F1284" s="14">
        <v>12</v>
      </c>
      <c r="G1284" s="15">
        <v>1.2</v>
      </c>
      <c r="H1284" s="15">
        <v>0</v>
      </c>
      <c r="I1284" s="15">
        <v>0</v>
      </c>
      <c r="J1284" s="12">
        <f>OR(F1284&lt;&gt;0,G1284&lt;&gt;0,H1284&lt;&gt;0,I1284&lt;&gt;0)*(F1284 + (F1284 = 0))*(G1284 + (G1284 = 0))*(H1284 + (H1284 = 0))*(I1284 + (I1284 = 0))</f>
        <v>14.4</v>
      </c>
      <c r="K1284" s="11"/>
      <c r="L1284" s="11"/>
      <c r="M1284" s="11"/>
    </row>
    <row r="1285" spans="1:13" x14ac:dyDescent="0.25">
      <c r="A1285" s="11"/>
      <c r="B1285" s="11"/>
      <c r="C1285" s="11"/>
      <c r="D1285" s="30"/>
      <c r="E1285" s="11"/>
      <c r="F1285" s="11"/>
      <c r="G1285" s="11"/>
      <c r="H1285" s="11"/>
      <c r="I1285" s="11"/>
      <c r="J1285" s="16" t="s">
        <v>998</v>
      </c>
      <c r="K1285" s="17">
        <f>SUM(J1282:J1284)</f>
        <v>69.599999999999994</v>
      </c>
      <c r="L1285" s="15">
        <v>0</v>
      </c>
      <c r="M1285" s="17">
        <f>ROUND(K1285*L1285,2)</f>
        <v>0</v>
      </c>
    </row>
    <row r="1286" spans="1:13" ht="0.95" customHeight="1" x14ac:dyDescent="0.25">
      <c r="A1286" s="18"/>
      <c r="B1286" s="18"/>
      <c r="C1286" s="18"/>
      <c r="D1286" s="31"/>
      <c r="E1286" s="18"/>
      <c r="F1286" s="18"/>
      <c r="G1286" s="18"/>
      <c r="H1286" s="18"/>
      <c r="I1286" s="18"/>
      <c r="J1286" s="18"/>
      <c r="K1286" s="18"/>
      <c r="L1286" s="18"/>
      <c r="M1286" s="18"/>
    </row>
    <row r="1287" spans="1:13" ht="22.5" x14ac:dyDescent="0.25">
      <c r="A1287" s="9" t="s">
        <v>999</v>
      </c>
      <c r="B1287" s="10" t="s">
        <v>19</v>
      </c>
      <c r="C1287" s="10" t="s">
        <v>33</v>
      </c>
      <c r="D1287" s="13" t="s">
        <v>1000</v>
      </c>
      <c r="E1287" s="11"/>
      <c r="F1287" s="11"/>
      <c r="G1287" s="11"/>
      <c r="H1287" s="11"/>
      <c r="I1287" s="11"/>
      <c r="J1287" s="11"/>
      <c r="K1287" s="12">
        <f>K1291</f>
        <v>62.4</v>
      </c>
      <c r="L1287" s="12">
        <f>L1291</f>
        <v>0</v>
      </c>
      <c r="M1287" s="12">
        <f>M1291</f>
        <v>0</v>
      </c>
    </row>
    <row r="1288" spans="1:13" ht="337.5" x14ac:dyDescent="0.25">
      <c r="A1288" s="11"/>
      <c r="B1288" s="11"/>
      <c r="C1288" s="11"/>
      <c r="D1288" s="13" t="s">
        <v>1001</v>
      </c>
      <c r="E1288" s="11"/>
      <c r="F1288" s="11"/>
      <c r="G1288" s="11"/>
      <c r="H1288" s="11"/>
      <c r="I1288" s="11"/>
      <c r="J1288" s="11"/>
      <c r="K1288" s="11"/>
      <c r="L1288" s="11"/>
      <c r="M1288" s="11"/>
    </row>
    <row r="1289" spans="1:13" x14ac:dyDescent="0.25">
      <c r="A1289" s="11"/>
      <c r="B1289" s="11"/>
      <c r="C1289" s="11"/>
      <c r="D1289" s="30"/>
      <c r="E1289" s="10" t="s">
        <v>989</v>
      </c>
      <c r="F1289" s="14">
        <v>34</v>
      </c>
      <c r="G1289" s="15">
        <v>1.2</v>
      </c>
      <c r="H1289" s="15">
        <v>0</v>
      </c>
      <c r="I1289" s="15">
        <v>0</v>
      </c>
      <c r="J1289" s="12">
        <f>OR(F1289&lt;&gt;0,G1289&lt;&gt;0,H1289&lt;&gt;0,I1289&lt;&gt;0)*(F1289 + (F1289 = 0))*(G1289 + (G1289 = 0))*(H1289 + (H1289 = 0))*(I1289 + (I1289 = 0))</f>
        <v>40.799999999999997</v>
      </c>
      <c r="K1289" s="11"/>
      <c r="L1289" s="11"/>
      <c r="M1289" s="11"/>
    </row>
    <row r="1290" spans="1:13" x14ac:dyDescent="0.25">
      <c r="A1290" s="11"/>
      <c r="B1290" s="11"/>
      <c r="C1290" s="11"/>
      <c r="D1290" s="30"/>
      <c r="E1290" s="10" t="s">
        <v>449</v>
      </c>
      <c r="F1290" s="14">
        <v>18</v>
      </c>
      <c r="G1290" s="15">
        <v>1.2</v>
      </c>
      <c r="H1290" s="15">
        <v>0</v>
      </c>
      <c r="I1290" s="15">
        <v>0</v>
      </c>
      <c r="J1290" s="12">
        <f>OR(F1290&lt;&gt;0,G1290&lt;&gt;0,H1290&lt;&gt;0,I1290&lt;&gt;0)*(F1290 + (F1290 = 0))*(G1290 + (G1290 = 0))*(H1290 + (H1290 = 0))*(I1290 + (I1290 = 0))</f>
        <v>21.6</v>
      </c>
      <c r="K1290" s="11"/>
      <c r="L1290" s="11"/>
      <c r="M1290" s="11"/>
    </row>
    <row r="1291" spans="1:13" x14ac:dyDescent="0.25">
      <c r="A1291" s="11"/>
      <c r="B1291" s="11"/>
      <c r="C1291" s="11"/>
      <c r="D1291" s="30"/>
      <c r="E1291" s="11"/>
      <c r="F1291" s="11"/>
      <c r="G1291" s="11"/>
      <c r="H1291" s="11"/>
      <c r="I1291" s="11"/>
      <c r="J1291" s="16" t="s">
        <v>1002</v>
      </c>
      <c r="K1291" s="17">
        <f>SUM(J1289:J1290)</f>
        <v>62.4</v>
      </c>
      <c r="L1291" s="15">
        <v>0</v>
      </c>
      <c r="M1291" s="17">
        <f>ROUND(K1291*L1291,2)</f>
        <v>0</v>
      </c>
    </row>
    <row r="1292" spans="1:13" ht="0.95" customHeight="1" x14ac:dyDescent="0.25">
      <c r="A1292" s="18"/>
      <c r="B1292" s="18"/>
      <c r="C1292" s="18"/>
      <c r="D1292" s="31"/>
      <c r="E1292" s="18"/>
      <c r="F1292" s="18"/>
      <c r="G1292" s="18"/>
      <c r="H1292" s="18"/>
      <c r="I1292" s="18"/>
      <c r="J1292" s="18"/>
      <c r="K1292" s="18"/>
      <c r="L1292" s="18"/>
      <c r="M1292" s="18"/>
    </row>
    <row r="1293" spans="1:13" ht="22.5" x14ac:dyDescent="0.25">
      <c r="A1293" s="9" t="s">
        <v>1003</v>
      </c>
      <c r="B1293" s="10" t="s">
        <v>19</v>
      </c>
      <c r="C1293" s="10" t="s">
        <v>33</v>
      </c>
      <c r="D1293" s="13" t="s">
        <v>1004</v>
      </c>
      <c r="E1293" s="11"/>
      <c r="F1293" s="11"/>
      <c r="G1293" s="11"/>
      <c r="H1293" s="11"/>
      <c r="I1293" s="11"/>
      <c r="J1293" s="11"/>
      <c r="K1293" s="12">
        <f>K1296</f>
        <v>8.4</v>
      </c>
      <c r="L1293" s="12">
        <f>L1296</f>
        <v>0</v>
      </c>
      <c r="M1293" s="12">
        <f>M1296</f>
        <v>0</v>
      </c>
    </row>
    <row r="1294" spans="1:13" ht="337.5" x14ac:dyDescent="0.25">
      <c r="A1294" s="11"/>
      <c r="B1294" s="11"/>
      <c r="C1294" s="11"/>
      <c r="D1294" s="13" t="s">
        <v>1005</v>
      </c>
      <c r="E1294" s="11"/>
      <c r="F1294" s="11"/>
      <c r="G1294" s="11"/>
      <c r="H1294" s="11"/>
      <c r="I1294" s="11"/>
      <c r="J1294" s="11"/>
      <c r="K1294" s="11"/>
      <c r="L1294" s="11"/>
      <c r="M1294" s="11"/>
    </row>
    <row r="1295" spans="1:13" x14ac:dyDescent="0.25">
      <c r="A1295" s="11"/>
      <c r="B1295" s="11"/>
      <c r="C1295" s="11"/>
      <c r="D1295" s="30"/>
      <c r="E1295" s="10" t="s">
        <v>449</v>
      </c>
      <c r="F1295" s="14">
        <v>7</v>
      </c>
      <c r="G1295" s="15">
        <v>1.2</v>
      </c>
      <c r="H1295" s="15">
        <v>0</v>
      </c>
      <c r="I1295" s="15">
        <v>0</v>
      </c>
      <c r="J1295" s="12">
        <f>OR(F1295&lt;&gt;0,G1295&lt;&gt;0,H1295&lt;&gt;0,I1295&lt;&gt;0)*(F1295 + (F1295 = 0))*(G1295 + (G1295 = 0))*(H1295 + (H1295 = 0))*(I1295 + (I1295 = 0))</f>
        <v>8.4</v>
      </c>
      <c r="K1295" s="11"/>
      <c r="L1295" s="11"/>
      <c r="M1295" s="11"/>
    </row>
    <row r="1296" spans="1:13" x14ac:dyDescent="0.25">
      <c r="A1296" s="11"/>
      <c r="B1296" s="11"/>
      <c r="C1296" s="11"/>
      <c r="D1296" s="30"/>
      <c r="E1296" s="11"/>
      <c r="F1296" s="11"/>
      <c r="G1296" s="11"/>
      <c r="H1296" s="11"/>
      <c r="I1296" s="11"/>
      <c r="J1296" s="16" t="s">
        <v>1006</v>
      </c>
      <c r="K1296" s="17">
        <f>J1295</f>
        <v>8.4</v>
      </c>
      <c r="L1296" s="15">
        <v>0</v>
      </c>
      <c r="M1296" s="17">
        <f>ROUND(K1296*L1296,2)</f>
        <v>0</v>
      </c>
    </row>
    <row r="1297" spans="1:13" ht="0.95" customHeight="1" x14ac:dyDescent="0.25">
      <c r="A1297" s="18"/>
      <c r="B1297" s="18"/>
      <c r="C1297" s="18"/>
      <c r="D1297" s="31"/>
      <c r="E1297" s="18"/>
      <c r="F1297" s="18"/>
      <c r="G1297" s="18"/>
      <c r="H1297" s="18"/>
      <c r="I1297" s="18"/>
      <c r="J1297" s="18"/>
      <c r="K1297" s="18"/>
      <c r="L1297" s="18"/>
      <c r="M1297" s="18"/>
    </row>
    <row r="1298" spans="1:13" ht="22.5" x14ac:dyDescent="0.25">
      <c r="A1298" s="9" t="s">
        <v>1007</v>
      </c>
      <c r="B1298" s="10" t="s">
        <v>19</v>
      </c>
      <c r="C1298" s="10" t="s">
        <v>33</v>
      </c>
      <c r="D1298" s="13" t="s">
        <v>1008</v>
      </c>
      <c r="E1298" s="11"/>
      <c r="F1298" s="11"/>
      <c r="G1298" s="11"/>
      <c r="H1298" s="11"/>
      <c r="I1298" s="11"/>
      <c r="J1298" s="11"/>
      <c r="K1298" s="12">
        <f>K1303</f>
        <v>33.6</v>
      </c>
      <c r="L1298" s="12">
        <f>L1303</f>
        <v>0</v>
      </c>
      <c r="M1298" s="12">
        <f>M1303</f>
        <v>0</v>
      </c>
    </row>
    <row r="1299" spans="1:13" ht="337.5" x14ac:dyDescent="0.25">
      <c r="A1299" s="11"/>
      <c r="B1299" s="11"/>
      <c r="C1299" s="11"/>
      <c r="D1299" s="13" t="s">
        <v>1009</v>
      </c>
      <c r="E1299" s="11"/>
      <c r="F1299" s="11"/>
      <c r="G1299" s="11"/>
      <c r="H1299" s="11"/>
      <c r="I1299" s="11"/>
      <c r="J1299" s="11"/>
      <c r="K1299" s="11"/>
      <c r="L1299" s="11"/>
      <c r="M1299" s="11"/>
    </row>
    <row r="1300" spans="1:13" x14ac:dyDescent="0.25">
      <c r="A1300" s="11"/>
      <c r="B1300" s="11"/>
      <c r="C1300" s="11"/>
      <c r="D1300" s="30"/>
      <c r="E1300" s="10" t="s">
        <v>989</v>
      </c>
      <c r="F1300" s="14">
        <v>12</v>
      </c>
      <c r="G1300" s="15">
        <v>1.2</v>
      </c>
      <c r="H1300" s="15">
        <v>0</v>
      </c>
      <c r="I1300" s="15">
        <v>0</v>
      </c>
      <c r="J1300" s="12">
        <f>OR(F1300&lt;&gt;0,G1300&lt;&gt;0,H1300&lt;&gt;0,I1300&lt;&gt;0)*(F1300 + (F1300 = 0))*(G1300 + (G1300 = 0))*(H1300 + (H1300 = 0))*(I1300 + (I1300 = 0))</f>
        <v>14.4</v>
      </c>
      <c r="K1300" s="11"/>
      <c r="L1300" s="11"/>
      <c r="M1300" s="11"/>
    </row>
    <row r="1301" spans="1:13" x14ac:dyDescent="0.25">
      <c r="A1301" s="11"/>
      <c r="B1301" s="11"/>
      <c r="C1301" s="11"/>
      <c r="D1301" s="30"/>
      <c r="E1301" s="10" t="s">
        <v>450</v>
      </c>
      <c r="F1301" s="14">
        <v>6</v>
      </c>
      <c r="G1301" s="15">
        <v>1.2</v>
      </c>
      <c r="H1301" s="15">
        <v>0</v>
      </c>
      <c r="I1301" s="15">
        <v>0</v>
      </c>
      <c r="J1301" s="12">
        <f>OR(F1301&lt;&gt;0,G1301&lt;&gt;0,H1301&lt;&gt;0,I1301&lt;&gt;0)*(F1301 + (F1301 = 0))*(G1301 + (G1301 = 0))*(H1301 + (H1301 = 0))*(I1301 + (I1301 = 0))</f>
        <v>7.2</v>
      </c>
      <c r="K1301" s="11"/>
      <c r="L1301" s="11"/>
      <c r="M1301" s="11"/>
    </row>
    <row r="1302" spans="1:13" x14ac:dyDescent="0.25">
      <c r="A1302" s="11"/>
      <c r="B1302" s="11"/>
      <c r="C1302" s="11"/>
      <c r="D1302" s="30"/>
      <c r="E1302" s="10" t="s">
        <v>449</v>
      </c>
      <c r="F1302" s="14">
        <v>10</v>
      </c>
      <c r="G1302" s="15">
        <v>1.2</v>
      </c>
      <c r="H1302" s="15">
        <v>0</v>
      </c>
      <c r="I1302" s="15">
        <v>0</v>
      </c>
      <c r="J1302" s="12">
        <f>OR(F1302&lt;&gt;0,G1302&lt;&gt;0,H1302&lt;&gt;0,I1302&lt;&gt;0)*(F1302 + (F1302 = 0))*(G1302 + (G1302 = 0))*(H1302 + (H1302 = 0))*(I1302 + (I1302 = 0))</f>
        <v>12</v>
      </c>
      <c r="K1302" s="11"/>
      <c r="L1302" s="11"/>
      <c r="M1302" s="11"/>
    </row>
    <row r="1303" spans="1:13" x14ac:dyDescent="0.25">
      <c r="A1303" s="11"/>
      <c r="B1303" s="11"/>
      <c r="C1303" s="11"/>
      <c r="D1303" s="30"/>
      <c r="E1303" s="11"/>
      <c r="F1303" s="11"/>
      <c r="G1303" s="11"/>
      <c r="H1303" s="11"/>
      <c r="I1303" s="11"/>
      <c r="J1303" s="16" t="s">
        <v>1010</v>
      </c>
      <c r="K1303" s="17">
        <f>SUM(J1300:J1302)</f>
        <v>33.6</v>
      </c>
      <c r="L1303" s="15">
        <v>0</v>
      </c>
      <c r="M1303" s="17">
        <f>ROUND(K1303*L1303,2)</f>
        <v>0</v>
      </c>
    </row>
    <row r="1304" spans="1:13" ht="0.95" customHeight="1" x14ac:dyDescent="0.25">
      <c r="A1304" s="18"/>
      <c r="B1304" s="18"/>
      <c r="C1304" s="18"/>
      <c r="D1304" s="31"/>
      <c r="E1304" s="18"/>
      <c r="F1304" s="18"/>
      <c r="G1304" s="18"/>
      <c r="H1304" s="18"/>
      <c r="I1304" s="18"/>
      <c r="J1304" s="18"/>
      <c r="K1304" s="18"/>
      <c r="L1304" s="18"/>
      <c r="M1304" s="18"/>
    </row>
    <row r="1305" spans="1:13" ht="22.5" x14ac:dyDescent="0.25">
      <c r="A1305" s="9" t="s">
        <v>1011</v>
      </c>
      <c r="B1305" s="10" t="s">
        <v>19</v>
      </c>
      <c r="C1305" s="10" t="s">
        <v>33</v>
      </c>
      <c r="D1305" s="13" t="s">
        <v>1012</v>
      </c>
      <c r="E1305" s="11"/>
      <c r="F1305" s="11"/>
      <c r="G1305" s="11"/>
      <c r="H1305" s="11"/>
      <c r="I1305" s="11"/>
      <c r="J1305" s="11"/>
      <c r="K1305" s="12">
        <f>K1308</f>
        <v>3.6</v>
      </c>
      <c r="L1305" s="12">
        <f>L1308</f>
        <v>0</v>
      </c>
      <c r="M1305" s="12">
        <f>M1308</f>
        <v>0</v>
      </c>
    </row>
    <row r="1306" spans="1:13" ht="337.5" x14ac:dyDescent="0.25">
      <c r="A1306" s="11"/>
      <c r="B1306" s="11"/>
      <c r="C1306" s="11"/>
      <c r="D1306" s="13" t="s">
        <v>1013</v>
      </c>
      <c r="E1306" s="11"/>
      <c r="F1306" s="11"/>
      <c r="G1306" s="11"/>
      <c r="H1306" s="11"/>
      <c r="I1306" s="11"/>
      <c r="J1306" s="11"/>
      <c r="K1306" s="11"/>
      <c r="L1306" s="11"/>
      <c r="M1306" s="11"/>
    </row>
    <row r="1307" spans="1:13" x14ac:dyDescent="0.25">
      <c r="A1307" s="11"/>
      <c r="B1307" s="11"/>
      <c r="C1307" s="11"/>
      <c r="D1307" s="30"/>
      <c r="E1307" s="10" t="s">
        <v>989</v>
      </c>
      <c r="F1307" s="14">
        <v>3</v>
      </c>
      <c r="G1307" s="15">
        <v>1.2</v>
      </c>
      <c r="H1307" s="15">
        <v>0</v>
      </c>
      <c r="I1307" s="15">
        <v>0</v>
      </c>
      <c r="J1307" s="12">
        <f>OR(F1307&lt;&gt;0,G1307&lt;&gt;0,H1307&lt;&gt;0,I1307&lt;&gt;0)*(F1307 + (F1307 = 0))*(G1307 + (G1307 = 0))*(H1307 + (H1307 = 0))*(I1307 + (I1307 = 0))</f>
        <v>3.6</v>
      </c>
      <c r="K1307" s="11"/>
      <c r="L1307" s="11"/>
      <c r="M1307" s="11"/>
    </row>
    <row r="1308" spans="1:13" x14ac:dyDescent="0.25">
      <c r="A1308" s="11"/>
      <c r="B1308" s="11"/>
      <c r="C1308" s="11"/>
      <c r="D1308" s="30"/>
      <c r="E1308" s="11"/>
      <c r="F1308" s="11"/>
      <c r="G1308" s="11"/>
      <c r="H1308" s="11"/>
      <c r="I1308" s="11"/>
      <c r="J1308" s="16" t="s">
        <v>1014</v>
      </c>
      <c r="K1308" s="17">
        <f>J1307</f>
        <v>3.6</v>
      </c>
      <c r="L1308" s="15">
        <v>0</v>
      </c>
      <c r="M1308" s="17">
        <f>ROUND(K1308*L1308,2)</f>
        <v>0</v>
      </c>
    </row>
    <row r="1309" spans="1:13" ht="0.95" customHeight="1" x14ac:dyDescent="0.25">
      <c r="A1309" s="18"/>
      <c r="B1309" s="18"/>
      <c r="C1309" s="18"/>
      <c r="D1309" s="31"/>
      <c r="E1309" s="18"/>
      <c r="F1309" s="18"/>
      <c r="G1309" s="18"/>
      <c r="H1309" s="18"/>
      <c r="I1309" s="18"/>
      <c r="J1309" s="18"/>
      <c r="K1309" s="18"/>
      <c r="L1309" s="18"/>
      <c r="M1309" s="18"/>
    </row>
    <row r="1310" spans="1:13" ht="22.5" x14ac:dyDescent="0.25">
      <c r="A1310" s="9" t="s">
        <v>1015</v>
      </c>
      <c r="B1310" s="10" t="s">
        <v>19</v>
      </c>
      <c r="C1310" s="10" t="s">
        <v>33</v>
      </c>
      <c r="D1310" s="13" t="s">
        <v>1016</v>
      </c>
      <c r="E1310" s="11"/>
      <c r="F1310" s="11"/>
      <c r="G1310" s="11"/>
      <c r="H1310" s="11"/>
      <c r="I1310" s="11"/>
      <c r="J1310" s="11"/>
      <c r="K1310" s="12">
        <f>K1314</f>
        <v>49.2</v>
      </c>
      <c r="L1310" s="12">
        <f>L1314</f>
        <v>0</v>
      </c>
      <c r="M1310" s="12">
        <f>M1314</f>
        <v>0</v>
      </c>
    </row>
    <row r="1311" spans="1:13" ht="337.5" x14ac:dyDescent="0.25">
      <c r="A1311" s="11"/>
      <c r="B1311" s="11"/>
      <c r="C1311" s="11"/>
      <c r="D1311" s="13" t="s">
        <v>1017</v>
      </c>
      <c r="E1311" s="11"/>
      <c r="F1311" s="11"/>
      <c r="G1311" s="11"/>
      <c r="H1311" s="11"/>
      <c r="I1311" s="11"/>
      <c r="J1311" s="11"/>
      <c r="K1311" s="11"/>
      <c r="L1311" s="11"/>
      <c r="M1311" s="11"/>
    </row>
    <row r="1312" spans="1:13" x14ac:dyDescent="0.25">
      <c r="A1312" s="11"/>
      <c r="B1312" s="11"/>
      <c r="C1312" s="11"/>
      <c r="D1312" s="30"/>
      <c r="E1312" s="10" t="s">
        <v>450</v>
      </c>
      <c r="F1312" s="14">
        <v>24</v>
      </c>
      <c r="G1312" s="15">
        <v>1.2</v>
      </c>
      <c r="H1312" s="15">
        <v>0</v>
      </c>
      <c r="I1312" s="15">
        <v>0</v>
      </c>
      <c r="J1312" s="12">
        <f>OR(F1312&lt;&gt;0,G1312&lt;&gt;0,H1312&lt;&gt;0,I1312&lt;&gt;0)*(F1312 + (F1312 = 0))*(G1312 + (G1312 = 0))*(H1312 + (H1312 = 0))*(I1312 + (I1312 = 0))</f>
        <v>28.8</v>
      </c>
      <c r="K1312" s="11"/>
      <c r="L1312" s="11"/>
      <c r="M1312" s="11"/>
    </row>
    <row r="1313" spans="1:13" x14ac:dyDescent="0.25">
      <c r="A1313" s="11"/>
      <c r="B1313" s="11"/>
      <c r="C1313" s="11"/>
      <c r="D1313" s="30"/>
      <c r="E1313" s="10" t="s">
        <v>449</v>
      </c>
      <c r="F1313" s="14">
        <v>17</v>
      </c>
      <c r="G1313" s="15">
        <v>1.2</v>
      </c>
      <c r="H1313" s="15">
        <v>0</v>
      </c>
      <c r="I1313" s="15">
        <v>0</v>
      </c>
      <c r="J1313" s="12">
        <f>OR(F1313&lt;&gt;0,G1313&lt;&gt;0,H1313&lt;&gt;0,I1313&lt;&gt;0)*(F1313 + (F1313 = 0))*(G1313 + (G1313 = 0))*(H1313 + (H1313 = 0))*(I1313 + (I1313 = 0))</f>
        <v>20.399999999999999</v>
      </c>
      <c r="K1313" s="11"/>
      <c r="L1313" s="11"/>
      <c r="M1313" s="11"/>
    </row>
    <row r="1314" spans="1:13" x14ac:dyDescent="0.25">
      <c r="A1314" s="11"/>
      <c r="B1314" s="11"/>
      <c r="C1314" s="11"/>
      <c r="D1314" s="30"/>
      <c r="E1314" s="11"/>
      <c r="F1314" s="11"/>
      <c r="G1314" s="11"/>
      <c r="H1314" s="11"/>
      <c r="I1314" s="11"/>
      <c r="J1314" s="16" t="s">
        <v>1018</v>
      </c>
      <c r="K1314" s="17">
        <f>SUM(J1312:J1313)</f>
        <v>49.2</v>
      </c>
      <c r="L1314" s="15">
        <v>0</v>
      </c>
      <c r="M1314" s="17">
        <f>ROUND(K1314*L1314,2)</f>
        <v>0</v>
      </c>
    </row>
    <row r="1315" spans="1:13" ht="0.95" customHeight="1" x14ac:dyDescent="0.25">
      <c r="A1315" s="18"/>
      <c r="B1315" s="18"/>
      <c r="C1315" s="18"/>
      <c r="D1315" s="31"/>
      <c r="E1315" s="18"/>
      <c r="F1315" s="18"/>
      <c r="G1315" s="18"/>
      <c r="H1315" s="18"/>
      <c r="I1315" s="18"/>
      <c r="J1315" s="18"/>
      <c r="K1315" s="18"/>
      <c r="L1315" s="18"/>
      <c r="M1315" s="18"/>
    </row>
    <row r="1316" spans="1:13" ht="22.5" x14ac:dyDescent="0.25">
      <c r="A1316" s="9" t="s">
        <v>1019</v>
      </c>
      <c r="B1316" s="10" t="s">
        <v>19</v>
      </c>
      <c r="C1316" s="10" t="s">
        <v>33</v>
      </c>
      <c r="D1316" s="13" t="s">
        <v>1020</v>
      </c>
      <c r="E1316" s="11"/>
      <c r="F1316" s="11"/>
      <c r="G1316" s="11"/>
      <c r="H1316" s="11"/>
      <c r="I1316" s="11"/>
      <c r="J1316" s="11"/>
      <c r="K1316" s="12">
        <f>K1319</f>
        <v>24</v>
      </c>
      <c r="L1316" s="12">
        <f>L1319</f>
        <v>0</v>
      </c>
      <c r="M1316" s="12">
        <f>M1319</f>
        <v>0</v>
      </c>
    </row>
    <row r="1317" spans="1:13" ht="337.5" x14ac:dyDescent="0.25">
      <c r="A1317" s="11"/>
      <c r="B1317" s="11"/>
      <c r="C1317" s="11"/>
      <c r="D1317" s="13" t="s">
        <v>1021</v>
      </c>
      <c r="E1317" s="11"/>
      <c r="F1317" s="11"/>
      <c r="G1317" s="11"/>
      <c r="H1317" s="11"/>
      <c r="I1317" s="11"/>
      <c r="J1317" s="11"/>
      <c r="K1317" s="11"/>
      <c r="L1317" s="11"/>
      <c r="M1317" s="11"/>
    </row>
    <row r="1318" spans="1:13" x14ac:dyDescent="0.25">
      <c r="A1318" s="11"/>
      <c r="B1318" s="11"/>
      <c r="C1318" s="11"/>
      <c r="D1318" s="30"/>
      <c r="E1318" s="10" t="s">
        <v>449</v>
      </c>
      <c r="F1318" s="14">
        <v>20</v>
      </c>
      <c r="G1318" s="15">
        <v>1.2</v>
      </c>
      <c r="H1318" s="15">
        <v>0</v>
      </c>
      <c r="I1318" s="15">
        <v>0</v>
      </c>
      <c r="J1318" s="12">
        <f>OR(F1318&lt;&gt;0,G1318&lt;&gt;0,H1318&lt;&gt;0,I1318&lt;&gt;0)*(F1318 + (F1318 = 0))*(G1318 + (G1318 = 0))*(H1318 + (H1318 = 0))*(I1318 + (I1318 = 0))</f>
        <v>24</v>
      </c>
      <c r="K1318" s="11"/>
      <c r="L1318" s="11"/>
      <c r="M1318" s="11"/>
    </row>
    <row r="1319" spans="1:13" x14ac:dyDescent="0.25">
      <c r="A1319" s="11"/>
      <c r="B1319" s="11"/>
      <c r="C1319" s="11"/>
      <c r="D1319" s="30"/>
      <c r="E1319" s="11"/>
      <c r="F1319" s="11"/>
      <c r="G1319" s="11"/>
      <c r="H1319" s="11"/>
      <c r="I1319" s="11"/>
      <c r="J1319" s="16" t="s">
        <v>1022</v>
      </c>
      <c r="K1319" s="17">
        <f>J1318</f>
        <v>24</v>
      </c>
      <c r="L1319" s="15">
        <v>0</v>
      </c>
      <c r="M1319" s="17">
        <f>ROUND(K1319*L1319,2)</f>
        <v>0</v>
      </c>
    </row>
    <row r="1320" spans="1:13" ht="0.95" customHeight="1" x14ac:dyDescent="0.25">
      <c r="A1320" s="18"/>
      <c r="B1320" s="18"/>
      <c r="C1320" s="18"/>
      <c r="D1320" s="31"/>
      <c r="E1320" s="18"/>
      <c r="F1320" s="18"/>
      <c r="G1320" s="18"/>
      <c r="H1320" s="18"/>
      <c r="I1320" s="18"/>
      <c r="J1320" s="18"/>
      <c r="K1320" s="18"/>
      <c r="L1320" s="18"/>
      <c r="M1320" s="18"/>
    </row>
    <row r="1321" spans="1:13" ht="22.5" x14ac:dyDescent="0.25">
      <c r="A1321" s="9" t="s">
        <v>1023</v>
      </c>
      <c r="B1321" s="10" t="s">
        <v>19</v>
      </c>
      <c r="C1321" s="10" t="s">
        <v>33</v>
      </c>
      <c r="D1321" s="13" t="s">
        <v>1024</v>
      </c>
      <c r="E1321" s="11"/>
      <c r="F1321" s="11"/>
      <c r="G1321" s="11"/>
      <c r="H1321" s="11"/>
      <c r="I1321" s="11"/>
      <c r="J1321" s="11"/>
      <c r="K1321" s="12">
        <f>K1324</f>
        <v>20.399999999999999</v>
      </c>
      <c r="L1321" s="12">
        <f>L1324</f>
        <v>0</v>
      </c>
      <c r="M1321" s="12">
        <f>M1324</f>
        <v>0</v>
      </c>
    </row>
    <row r="1322" spans="1:13" ht="337.5" x14ac:dyDescent="0.25">
      <c r="A1322" s="11"/>
      <c r="B1322" s="11"/>
      <c r="C1322" s="11"/>
      <c r="D1322" s="13" t="s">
        <v>1025</v>
      </c>
      <c r="E1322" s="11"/>
      <c r="F1322" s="11"/>
      <c r="G1322" s="11"/>
      <c r="H1322" s="11"/>
      <c r="I1322" s="11"/>
      <c r="J1322" s="11"/>
      <c r="K1322" s="11"/>
      <c r="L1322" s="11"/>
      <c r="M1322" s="11"/>
    </row>
    <row r="1323" spans="1:13" x14ac:dyDescent="0.25">
      <c r="A1323" s="11"/>
      <c r="B1323" s="11"/>
      <c r="C1323" s="11"/>
      <c r="D1323" s="30"/>
      <c r="E1323" s="10" t="s">
        <v>989</v>
      </c>
      <c r="F1323" s="14">
        <v>17</v>
      </c>
      <c r="G1323" s="15">
        <v>1.2</v>
      </c>
      <c r="H1323" s="15">
        <v>0</v>
      </c>
      <c r="I1323" s="15">
        <v>0</v>
      </c>
      <c r="J1323" s="12">
        <f>OR(F1323&lt;&gt;0,G1323&lt;&gt;0,H1323&lt;&gt;0,I1323&lt;&gt;0)*(F1323 + (F1323 = 0))*(G1323 + (G1323 = 0))*(H1323 + (H1323 = 0))*(I1323 + (I1323 = 0))</f>
        <v>20.399999999999999</v>
      </c>
      <c r="K1323" s="11"/>
      <c r="L1323" s="11"/>
      <c r="M1323" s="11"/>
    </row>
    <row r="1324" spans="1:13" x14ac:dyDescent="0.25">
      <c r="A1324" s="11"/>
      <c r="B1324" s="11"/>
      <c r="C1324" s="11"/>
      <c r="D1324" s="30"/>
      <c r="E1324" s="11"/>
      <c r="F1324" s="11"/>
      <c r="G1324" s="11"/>
      <c r="H1324" s="11"/>
      <c r="I1324" s="11"/>
      <c r="J1324" s="16" t="s">
        <v>1026</v>
      </c>
      <c r="K1324" s="17">
        <f>J1323</f>
        <v>20.399999999999999</v>
      </c>
      <c r="L1324" s="15">
        <v>0</v>
      </c>
      <c r="M1324" s="17">
        <f>ROUND(K1324*L1324,2)</f>
        <v>0</v>
      </c>
    </row>
    <row r="1325" spans="1:13" ht="0.95" customHeight="1" x14ac:dyDescent="0.25">
      <c r="A1325" s="18"/>
      <c r="B1325" s="18"/>
      <c r="C1325" s="18"/>
      <c r="D1325" s="31"/>
      <c r="E1325" s="18"/>
      <c r="F1325" s="18"/>
      <c r="G1325" s="18"/>
      <c r="H1325" s="18"/>
      <c r="I1325" s="18"/>
      <c r="J1325" s="18"/>
      <c r="K1325" s="18"/>
      <c r="L1325" s="18"/>
      <c r="M1325" s="18"/>
    </row>
    <row r="1326" spans="1:13" ht="22.5" x14ac:dyDescent="0.25">
      <c r="A1326" s="9" t="s">
        <v>1027</v>
      </c>
      <c r="B1326" s="10" t="s">
        <v>19</v>
      </c>
      <c r="C1326" s="10" t="s">
        <v>33</v>
      </c>
      <c r="D1326" s="13" t="s">
        <v>1028</v>
      </c>
      <c r="E1326" s="11"/>
      <c r="F1326" s="11"/>
      <c r="G1326" s="11"/>
      <c r="H1326" s="11"/>
      <c r="I1326" s="11"/>
      <c r="J1326" s="11"/>
      <c r="K1326" s="12">
        <f>K1330</f>
        <v>138</v>
      </c>
      <c r="L1326" s="12">
        <f>L1330</f>
        <v>0</v>
      </c>
      <c r="M1326" s="12">
        <f>M1330</f>
        <v>0</v>
      </c>
    </row>
    <row r="1327" spans="1:13" ht="348.75" x14ac:dyDescent="0.25">
      <c r="A1327" s="11"/>
      <c r="B1327" s="11"/>
      <c r="C1327" s="11"/>
      <c r="D1327" s="13" t="s">
        <v>1029</v>
      </c>
      <c r="E1327" s="11"/>
      <c r="F1327" s="11"/>
      <c r="G1327" s="11"/>
      <c r="H1327" s="11"/>
      <c r="I1327" s="11"/>
      <c r="J1327" s="11"/>
      <c r="K1327" s="11"/>
      <c r="L1327" s="11"/>
      <c r="M1327" s="11"/>
    </row>
    <row r="1328" spans="1:13" x14ac:dyDescent="0.25">
      <c r="A1328" s="11"/>
      <c r="B1328" s="11"/>
      <c r="C1328" s="11"/>
      <c r="D1328" s="30"/>
      <c r="E1328" s="10" t="s">
        <v>989</v>
      </c>
      <c r="F1328" s="14">
        <v>100</v>
      </c>
      <c r="G1328" s="15">
        <v>1.2</v>
      </c>
      <c r="H1328" s="15">
        <v>0</v>
      </c>
      <c r="I1328" s="15">
        <v>0</v>
      </c>
      <c r="J1328" s="12">
        <f>OR(F1328&lt;&gt;0,G1328&lt;&gt;0,H1328&lt;&gt;0,I1328&lt;&gt;0)*(F1328 + (F1328 = 0))*(G1328 + (G1328 = 0))*(H1328 + (H1328 = 0))*(I1328 + (I1328 = 0))</f>
        <v>120</v>
      </c>
      <c r="K1328" s="11"/>
      <c r="L1328" s="11"/>
      <c r="M1328" s="11"/>
    </row>
    <row r="1329" spans="1:13" x14ac:dyDescent="0.25">
      <c r="A1329" s="11"/>
      <c r="B1329" s="11"/>
      <c r="C1329" s="11"/>
      <c r="D1329" s="30"/>
      <c r="E1329" s="10" t="s">
        <v>449</v>
      </c>
      <c r="F1329" s="14">
        <v>15</v>
      </c>
      <c r="G1329" s="15">
        <v>1.2</v>
      </c>
      <c r="H1329" s="15">
        <v>0</v>
      </c>
      <c r="I1329" s="15">
        <v>0</v>
      </c>
      <c r="J1329" s="12">
        <f>OR(F1329&lt;&gt;0,G1329&lt;&gt;0,H1329&lt;&gt;0,I1329&lt;&gt;0)*(F1329 + (F1329 = 0))*(G1329 + (G1329 = 0))*(H1329 + (H1329 = 0))*(I1329 + (I1329 = 0))</f>
        <v>18</v>
      </c>
      <c r="K1329" s="11"/>
      <c r="L1329" s="11"/>
      <c r="M1329" s="11"/>
    </row>
    <row r="1330" spans="1:13" x14ac:dyDescent="0.25">
      <c r="A1330" s="11"/>
      <c r="B1330" s="11"/>
      <c r="C1330" s="11"/>
      <c r="D1330" s="30"/>
      <c r="E1330" s="11"/>
      <c r="F1330" s="11"/>
      <c r="G1330" s="11"/>
      <c r="H1330" s="11"/>
      <c r="I1330" s="11"/>
      <c r="J1330" s="16" t="s">
        <v>1030</v>
      </c>
      <c r="K1330" s="17">
        <f>SUM(J1328:J1329)</f>
        <v>138</v>
      </c>
      <c r="L1330" s="15">
        <v>0</v>
      </c>
      <c r="M1330" s="17">
        <f>ROUND(K1330*L1330,2)</f>
        <v>0</v>
      </c>
    </row>
    <row r="1331" spans="1:13" ht="0.95" customHeight="1" x14ac:dyDescent="0.25">
      <c r="A1331" s="18"/>
      <c r="B1331" s="18"/>
      <c r="C1331" s="18"/>
      <c r="D1331" s="31"/>
      <c r="E1331" s="18"/>
      <c r="F1331" s="18"/>
      <c r="G1331" s="18"/>
      <c r="H1331" s="18"/>
      <c r="I1331" s="18"/>
      <c r="J1331" s="18"/>
      <c r="K1331" s="18"/>
      <c r="L1331" s="18"/>
      <c r="M1331" s="18"/>
    </row>
    <row r="1332" spans="1:13" ht="22.5" x14ac:dyDescent="0.25">
      <c r="A1332" s="9" t="s">
        <v>1031</v>
      </c>
      <c r="B1332" s="10" t="s">
        <v>19</v>
      </c>
      <c r="C1332" s="10" t="s">
        <v>33</v>
      </c>
      <c r="D1332" s="13" t="s">
        <v>1032</v>
      </c>
      <c r="E1332" s="11"/>
      <c r="F1332" s="11"/>
      <c r="G1332" s="11"/>
      <c r="H1332" s="11"/>
      <c r="I1332" s="11"/>
      <c r="J1332" s="11"/>
      <c r="K1332" s="12">
        <f>K1337</f>
        <v>43.2</v>
      </c>
      <c r="L1332" s="12">
        <f>L1337</f>
        <v>0</v>
      </c>
      <c r="M1332" s="12">
        <f>M1337</f>
        <v>0</v>
      </c>
    </row>
    <row r="1333" spans="1:13" ht="348.75" x14ac:dyDescent="0.25">
      <c r="A1333" s="11"/>
      <c r="B1333" s="11"/>
      <c r="C1333" s="11"/>
      <c r="D1333" s="13" t="s">
        <v>1033</v>
      </c>
      <c r="E1333" s="11"/>
      <c r="F1333" s="11"/>
      <c r="G1333" s="11"/>
      <c r="H1333" s="11"/>
      <c r="I1333" s="11"/>
      <c r="J1333" s="11"/>
      <c r="K1333" s="11"/>
      <c r="L1333" s="11"/>
      <c r="M1333" s="11"/>
    </row>
    <row r="1334" spans="1:13" x14ac:dyDescent="0.25">
      <c r="A1334" s="11"/>
      <c r="B1334" s="11"/>
      <c r="C1334" s="11"/>
      <c r="D1334" s="30"/>
      <c r="E1334" s="10" t="s">
        <v>989</v>
      </c>
      <c r="F1334" s="14">
        <v>8</v>
      </c>
      <c r="G1334" s="15">
        <v>1.2</v>
      </c>
      <c r="H1334" s="15">
        <v>0</v>
      </c>
      <c r="I1334" s="15">
        <v>0</v>
      </c>
      <c r="J1334" s="12">
        <f>OR(F1334&lt;&gt;0,G1334&lt;&gt;0,H1334&lt;&gt;0,I1334&lt;&gt;0)*(F1334 + (F1334 = 0))*(G1334 + (G1334 = 0))*(H1334 + (H1334 = 0))*(I1334 + (I1334 = 0))</f>
        <v>9.6</v>
      </c>
      <c r="K1334" s="11"/>
      <c r="L1334" s="11"/>
      <c r="M1334" s="11"/>
    </row>
    <row r="1335" spans="1:13" x14ac:dyDescent="0.25">
      <c r="A1335" s="11"/>
      <c r="B1335" s="11"/>
      <c r="C1335" s="11"/>
      <c r="D1335" s="30"/>
      <c r="E1335" s="10" t="s">
        <v>450</v>
      </c>
      <c r="F1335" s="14">
        <v>15</v>
      </c>
      <c r="G1335" s="15">
        <v>1.2</v>
      </c>
      <c r="H1335" s="15">
        <v>0</v>
      </c>
      <c r="I1335" s="15">
        <v>0</v>
      </c>
      <c r="J1335" s="12">
        <f>OR(F1335&lt;&gt;0,G1335&lt;&gt;0,H1335&lt;&gt;0,I1335&lt;&gt;0)*(F1335 + (F1335 = 0))*(G1335 + (G1335 = 0))*(H1335 + (H1335 = 0))*(I1335 + (I1335 = 0))</f>
        <v>18</v>
      </c>
      <c r="K1335" s="11"/>
      <c r="L1335" s="11"/>
      <c r="M1335" s="11"/>
    </row>
    <row r="1336" spans="1:13" x14ac:dyDescent="0.25">
      <c r="A1336" s="11"/>
      <c r="B1336" s="11"/>
      <c r="C1336" s="11"/>
      <c r="D1336" s="30"/>
      <c r="E1336" s="10" t="s">
        <v>449</v>
      </c>
      <c r="F1336" s="14">
        <v>13</v>
      </c>
      <c r="G1336" s="15">
        <v>1.2</v>
      </c>
      <c r="H1336" s="15">
        <v>0</v>
      </c>
      <c r="I1336" s="15">
        <v>0</v>
      </c>
      <c r="J1336" s="12">
        <f>OR(F1336&lt;&gt;0,G1336&lt;&gt;0,H1336&lt;&gt;0,I1336&lt;&gt;0)*(F1336 + (F1336 = 0))*(G1336 + (G1336 = 0))*(H1336 + (H1336 = 0))*(I1336 + (I1336 = 0))</f>
        <v>15.6</v>
      </c>
      <c r="K1336" s="11"/>
      <c r="L1336" s="11"/>
      <c r="M1336" s="11"/>
    </row>
    <row r="1337" spans="1:13" x14ac:dyDescent="0.25">
      <c r="A1337" s="11"/>
      <c r="B1337" s="11"/>
      <c r="C1337" s="11"/>
      <c r="D1337" s="30"/>
      <c r="E1337" s="11"/>
      <c r="F1337" s="11"/>
      <c r="G1337" s="11"/>
      <c r="H1337" s="11"/>
      <c r="I1337" s="11"/>
      <c r="J1337" s="16" t="s">
        <v>1034</v>
      </c>
      <c r="K1337" s="17">
        <f>SUM(J1334:J1336)</f>
        <v>43.2</v>
      </c>
      <c r="L1337" s="15">
        <v>0</v>
      </c>
      <c r="M1337" s="17">
        <f>ROUND(K1337*L1337,2)</f>
        <v>0</v>
      </c>
    </row>
    <row r="1338" spans="1:13" ht="0.95" customHeight="1" x14ac:dyDescent="0.25">
      <c r="A1338" s="18"/>
      <c r="B1338" s="18"/>
      <c r="C1338" s="18"/>
      <c r="D1338" s="31"/>
      <c r="E1338" s="18"/>
      <c r="F1338" s="18"/>
      <c r="G1338" s="18"/>
      <c r="H1338" s="18"/>
      <c r="I1338" s="18"/>
      <c r="J1338" s="18"/>
      <c r="K1338" s="18"/>
      <c r="L1338" s="18"/>
      <c r="M1338" s="18"/>
    </row>
    <row r="1339" spans="1:13" ht="22.5" x14ac:dyDescent="0.25">
      <c r="A1339" s="9" t="s">
        <v>1035</v>
      </c>
      <c r="B1339" s="10" t="s">
        <v>19</v>
      </c>
      <c r="C1339" s="10" t="s">
        <v>33</v>
      </c>
      <c r="D1339" s="13" t="s">
        <v>1036</v>
      </c>
      <c r="E1339" s="11"/>
      <c r="F1339" s="11"/>
      <c r="G1339" s="11"/>
      <c r="H1339" s="11"/>
      <c r="I1339" s="11"/>
      <c r="J1339" s="11"/>
      <c r="K1339" s="12">
        <f>K1343</f>
        <v>84</v>
      </c>
      <c r="L1339" s="12">
        <f>L1343</f>
        <v>0</v>
      </c>
      <c r="M1339" s="12">
        <f>M1343</f>
        <v>0</v>
      </c>
    </row>
    <row r="1340" spans="1:13" ht="348.75" x14ac:dyDescent="0.25">
      <c r="A1340" s="11"/>
      <c r="B1340" s="11"/>
      <c r="C1340" s="11"/>
      <c r="D1340" s="13" t="s">
        <v>1037</v>
      </c>
      <c r="E1340" s="11"/>
      <c r="F1340" s="11"/>
      <c r="G1340" s="11"/>
      <c r="H1340" s="11"/>
      <c r="I1340" s="11"/>
      <c r="J1340" s="11"/>
      <c r="K1340" s="11"/>
      <c r="L1340" s="11"/>
      <c r="M1340" s="11"/>
    </row>
    <row r="1341" spans="1:13" x14ac:dyDescent="0.25">
      <c r="A1341" s="11"/>
      <c r="B1341" s="11"/>
      <c r="C1341" s="11"/>
      <c r="D1341" s="30"/>
      <c r="E1341" s="10" t="s">
        <v>989</v>
      </c>
      <c r="F1341" s="14">
        <v>66</v>
      </c>
      <c r="G1341" s="15">
        <v>1.2</v>
      </c>
      <c r="H1341" s="15">
        <v>0</v>
      </c>
      <c r="I1341" s="15">
        <v>0</v>
      </c>
      <c r="J1341" s="12">
        <f>OR(F1341&lt;&gt;0,G1341&lt;&gt;0,H1341&lt;&gt;0,I1341&lt;&gt;0)*(F1341 + (F1341 = 0))*(G1341 + (G1341 = 0))*(H1341 + (H1341 = 0))*(I1341 + (I1341 = 0))</f>
        <v>79.2</v>
      </c>
      <c r="K1341" s="11"/>
      <c r="L1341" s="11"/>
      <c r="M1341" s="11"/>
    </row>
    <row r="1342" spans="1:13" x14ac:dyDescent="0.25">
      <c r="A1342" s="11"/>
      <c r="B1342" s="11"/>
      <c r="C1342" s="11"/>
      <c r="D1342" s="30"/>
      <c r="E1342" s="10" t="s">
        <v>449</v>
      </c>
      <c r="F1342" s="14">
        <v>4</v>
      </c>
      <c r="G1342" s="15">
        <v>1.2</v>
      </c>
      <c r="H1342" s="15">
        <v>0</v>
      </c>
      <c r="I1342" s="15">
        <v>0</v>
      </c>
      <c r="J1342" s="12">
        <f>OR(F1342&lt;&gt;0,G1342&lt;&gt;0,H1342&lt;&gt;0,I1342&lt;&gt;0)*(F1342 + (F1342 = 0))*(G1342 + (G1342 = 0))*(H1342 + (H1342 = 0))*(I1342 + (I1342 = 0))</f>
        <v>4.8</v>
      </c>
      <c r="K1342" s="11"/>
      <c r="L1342" s="11"/>
      <c r="M1342" s="11"/>
    </row>
    <row r="1343" spans="1:13" x14ac:dyDescent="0.25">
      <c r="A1343" s="11"/>
      <c r="B1343" s="11"/>
      <c r="C1343" s="11"/>
      <c r="D1343" s="30"/>
      <c r="E1343" s="11"/>
      <c r="F1343" s="11"/>
      <c r="G1343" s="11"/>
      <c r="H1343" s="11"/>
      <c r="I1343" s="11"/>
      <c r="J1343" s="16" t="s">
        <v>1038</v>
      </c>
      <c r="K1343" s="17">
        <f>SUM(J1341:J1342)</f>
        <v>84</v>
      </c>
      <c r="L1343" s="15">
        <v>0</v>
      </c>
      <c r="M1343" s="17">
        <f>ROUND(K1343*L1343,2)</f>
        <v>0</v>
      </c>
    </row>
    <row r="1344" spans="1:13" ht="0.95" customHeight="1" x14ac:dyDescent="0.25">
      <c r="A1344" s="18"/>
      <c r="B1344" s="18"/>
      <c r="C1344" s="18"/>
      <c r="D1344" s="31"/>
      <c r="E1344" s="18"/>
      <c r="F1344" s="18"/>
      <c r="G1344" s="18"/>
      <c r="H1344" s="18"/>
      <c r="I1344" s="18"/>
      <c r="J1344" s="18"/>
      <c r="K1344" s="18"/>
      <c r="L1344" s="18"/>
      <c r="M1344" s="18"/>
    </row>
    <row r="1345" spans="1:13" ht="22.5" x14ac:dyDescent="0.25">
      <c r="A1345" s="9" t="s">
        <v>1039</v>
      </c>
      <c r="B1345" s="10" t="s">
        <v>19</v>
      </c>
      <c r="C1345" s="10" t="s">
        <v>33</v>
      </c>
      <c r="D1345" s="13" t="s">
        <v>1040</v>
      </c>
      <c r="E1345" s="11"/>
      <c r="F1345" s="11"/>
      <c r="G1345" s="11"/>
      <c r="H1345" s="11"/>
      <c r="I1345" s="11"/>
      <c r="J1345" s="11"/>
      <c r="K1345" s="12">
        <f>K1350</f>
        <v>51.6</v>
      </c>
      <c r="L1345" s="12">
        <f>L1350</f>
        <v>0</v>
      </c>
      <c r="M1345" s="12">
        <f>M1350</f>
        <v>0</v>
      </c>
    </row>
    <row r="1346" spans="1:13" ht="348.75" x14ac:dyDescent="0.25">
      <c r="A1346" s="11"/>
      <c r="B1346" s="11"/>
      <c r="C1346" s="11"/>
      <c r="D1346" s="13" t="s">
        <v>1041</v>
      </c>
      <c r="E1346" s="11"/>
      <c r="F1346" s="11"/>
      <c r="G1346" s="11"/>
      <c r="H1346" s="11"/>
      <c r="I1346" s="11"/>
      <c r="J1346" s="11"/>
      <c r="K1346" s="11"/>
      <c r="L1346" s="11"/>
      <c r="M1346" s="11"/>
    </row>
    <row r="1347" spans="1:13" x14ac:dyDescent="0.25">
      <c r="A1347" s="11"/>
      <c r="B1347" s="11"/>
      <c r="C1347" s="11"/>
      <c r="D1347" s="30"/>
      <c r="E1347" s="10" t="s">
        <v>989</v>
      </c>
      <c r="F1347" s="14">
        <v>26</v>
      </c>
      <c r="G1347" s="15">
        <v>1.2</v>
      </c>
      <c r="H1347" s="15">
        <v>0</v>
      </c>
      <c r="I1347" s="15">
        <v>0</v>
      </c>
      <c r="J1347" s="12">
        <f>OR(F1347&lt;&gt;0,G1347&lt;&gt;0,H1347&lt;&gt;0,I1347&lt;&gt;0)*(F1347 + (F1347 = 0))*(G1347 + (G1347 = 0))*(H1347 + (H1347 = 0))*(I1347 + (I1347 = 0))</f>
        <v>31.2</v>
      </c>
      <c r="K1347" s="11"/>
      <c r="L1347" s="11"/>
      <c r="M1347" s="11"/>
    </row>
    <row r="1348" spans="1:13" x14ac:dyDescent="0.25">
      <c r="A1348" s="11"/>
      <c r="B1348" s="11"/>
      <c r="C1348" s="11"/>
      <c r="D1348" s="30"/>
      <c r="E1348" s="10" t="s">
        <v>450</v>
      </c>
      <c r="F1348" s="14">
        <v>8</v>
      </c>
      <c r="G1348" s="15">
        <v>1.2</v>
      </c>
      <c r="H1348" s="15">
        <v>0</v>
      </c>
      <c r="I1348" s="15">
        <v>0</v>
      </c>
      <c r="J1348" s="12">
        <f>OR(F1348&lt;&gt;0,G1348&lt;&gt;0,H1348&lt;&gt;0,I1348&lt;&gt;0)*(F1348 + (F1348 = 0))*(G1348 + (G1348 = 0))*(H1348 + (H1348 = 0))*(I1348 + (I1348 = 0))</f>
        <v>9.6</v>
      </c>
      <c r="K1348" s="11"/>
      <c r="L1348" s="11"/>
      <c r="M1348" s="11"/>
    </row>
    <row r="1349" spans="1:13" x14ac:dyDescent="0.25">
      <c r="A1349" s="11"/>
      <c r="B1349" s="11"/>
      <c r="C1349" s="11"/>
      <c r="D1349" s="30"/>
      <c r="E1349" s="10" t="s">
        <v>449</v>
      </c>
      <c r="F1349" s="14">
        <v>9</v>
      </c>
      <c r="G1349" s="15">
        <v>1.2</v>
      </c>
      <c r="H1349" s="15">
        <v>0</v>
      </c>
      <c r="I1349" s="15">
        <v>0</v>
      </c>
      <c r="J1349" s="12">
        <f>OR(F1349&lt;&gt;0,G1349&lt;&gt;0,H1349&lt;&gt;0,I1349&lt;&gt;0)*(F1349 + (F1349 = 0))*(G1349 + (G1349 = 0))*(H1349 + (H1349 = 0))*(I1349 + (I1349 = 0))</f>
        <v>10.8</v>
      </c>
      <c r="K1349" s="11"/>
      <c r="L1349" s="11"/>
      <c r="M1349" s="11"/>
    </row>
    <row r="1350" spans="1:13" x14ac:dyDescent="0.25">
      <c r="A1350" s="11"/>
      <c r="B1350" s="11"/>
      <c r="C1350" s="11"/>
      <c r="D1350" s="30"/>
      <c r="E1350" s="11"/>
      <c r="F1350" s="11"/>
      <c r="G1350" s="11"/>
      <c r="H1350" s="11"/>
      <c r="I1350" s="11"/>
      <c r="J1350" s="16" t="s">
        <v>1042</v>
      </c>
      <c r="K1350" s="17">
        <f>SUM(J1347:J1349)</f>
        <v>51.6</v>
      </c>
      <c r="L1350" s="15">
        <v>0</v>
      </c>
      <c r="M1350" s="17">
        <f>ROUND(K1350*L1350,2)</f>
        <v>0</v>
      </c>
    </row>
    <row r="1351" spans="1:13" ht="0.95" customHeight="1" x14ac:dyDescent="0.25">
      <c r="A1351" s="18"/>
      <c r="B1351" s="18"/>
      <c r="C1351" s="18"/>
      <c r="D1351" s="31"/>
      <c r="E1351" s="18"/>
      <c r="F1351" s="18"/>
      <c r="G1351" s="18"/>
      <c r="H1351" s="18"/>
      <c r="I1351" s="18"/>
      <c r="J1351" s="18"/>
      <c r="K1351" s="18"/>
      <c r="L1351" s="18"/>
      <c r="M1351" s="18"/>
    </row>
    <row r="1352" spans="1:13" ht="22.5" x14ac:dyDescent="0.25">
      <c r="A1352" s="9" t="s">
        <v>1043</v>
      </c>
      <c r="B1352" s="10" t="s">
        <v>19</v>
      </c>
      <c r="C1352" s="10" t="s">
        <v>33</v>
      </c>
      <c r="D1352" s="13" t="s">
        <v>1044</v>
      </c>
      <c r="E1352" s="11"/>
      <c r="F1352" s="11"/>
      <c r="G1352" s="11"/>
      <c r="H1352" s="11"/>
      <c r="I1352" s="11"/>
      <c r="J1352" s="11"/>
      <c r="K1352" s="12">
        <f>K1356</f>
        <v>24</v>
      </c>
      <c r="L1352" s="12">
        <f>L1356</f>
        <v>0</v>
      </c>
      <c r="M1352" s="12">
        <f>M1356</f>
        <v>0</v>
      </c>
    </row>
    <row r="1353" spans="1:13" ht="326.25" x14ac:dyDescent="0.25">
      <c r="A1353" s="11"/>
      <c r="B1353" s="11"/>
      <c r="C1353" s="11"/>
      <c r="D1353" s="13" t="s">
        <v>1045</v>
      </c>
      <c r="E1353" s="11"/>
      <c r="F1353" s="11"/>
      <c r="G1353" s="11"/>
      <c r="H1353" s="11"/>
      <c r="I1353" s="11"/>
      <c r="J1353" s="11"/>
      <c r="K1353" s="11"/>
      <c r="L1353" s="11"/>
      <c r="M1353" s="11"/>
    </row>
    <row r="1354" spans="1:13" x14ac:dyDescent="0.25">
      <c r="A1354" s="11"/>
      <c r="B1354" s="11"/>
      <c r="C1354" s="11"/>
      <c r="D1354" s="30"/>
      <c r="E1354" s="10" t="s">
        <v>989</v>
      </c>
      <c r="F1354" s="14">
        <v>14</v>
      </c>
      <c r="G1354" s="15">
        <v>1.2</v>
      </c>
      <c r="H1354" s="15">
        <v>0</v>
      </c>
      <c r="I1354" s="15">
        <v>0</v>
      </c>
      <c r="J1354" s="12">
        <f>OR(F1354&lt;&gt;0,G1354&lt;&gt;0,H1354&lt;&gt;0,I1354&lt;&gt;0)*(F1354 + (F1354 = 0))*(G1354 + (G1354 = 0))*(H1354 + (H1354 = 0))*(I1354 + (I1354 = 0))</f>
        <v>16.8</v>
      </c>
      <c r="K1354" s="11"/>
      <c r="L1354" s="11"/>
      <c r="M1354" s="11"/>
    </row>
    <row r="1355" spans="1:13" x14ac:dyDescent="0.25">
      <c r="A1355" s="11"/>
      <c r="B1355" s="11"/>
      <c r="C1355" s="11"/>
      <c r="D1355" s="30"/>
      <c r="E1355" s="10" t="s">
        <v>450</v>
      </c>
      <c r="F1355" s="14">
        <v>6</v>
      </c>
      <c r="G1355" s="15">
        <v>1.2</v>
      </c>
      <c r="H1355" s="15">
        <v>0</v>
      </c>
      <c r="I1355" s="15">
        <v>0</v>
      </c>
      <c r="J1355" s="12">
        <f>OR(F1355&lt;&gt;0,G1355&lt;&gt;0,H1355&lt;&gt;0,I1355&lt;&gt;0)*(F1355 + (F1355 = 0))*(G1355 + (G1355 = 0))*(H1355 + (H1355 = 0))*(I1355 + (I1355 = 0))</f>
        <v>7.2</v>
      </c>
      <c r="K1355" s="11"/>
      <c r="L1355" s="11"/>
      <c r="M1355" s="11"/>
    </row>
    <row r="1356" spans="1:13" x14ac:dyDescent="0.25">
      <c r="A1356" s="11"/>
      <c r="B1356" s="11"/>
      <c r="C1356" s="11"/>
      <c r="D1356" s="30"/>
      <c r="E1356" s="11"/>
      <c r="F1356" s="11"/>
      <c r="G1356" s="11"/>
      <c r="H1356" s="11"/>
      <c r="I1356" s="11"/>
      <c r="J1356" s="16" t="s">
        <v>1046</v>
      </c>
      <c r="K1356" s="17">
        <f>SUM(J1354:J1355)</f>
        <v>24</v>
      </c>
      <c r="L1356" s="15">
        <v>0</v>
      </c>
      <c r="M1356" s="17">
        <f>ROUND(K1356*L1356,2)</f>
        <v>0</v>
      </c>
    </row>
    <row r="1357" spans="1:13" ht="0.95" customHeight="1" x14ac:dyDescent="0.25">
      <c r="A1357" s="18"/>
      <c r="B1357" s="18"/>
      <c r="C1357" s="18"/>
      <c r="D1357" s="31"/>
      <c r="E1357" s="18"/>
      <c r="F1357" s="18"/>
      <c r="G1357" s="18"/>
      <c r="H1357" s="18"/>
      <c r="I1357" s="18"/>
      <c r="J1357" s="18"/>
      <c r="K1357" s="18"/>
      <c r="L1357" s="18"/>
      <c r="M1357" s="18"/>
    </row>
    <row r="1358" spans="1:13" ht="22.5" x14ac:dyDescent="0.25">
      <c r="A1358" s="9" t="s">
        <v>1047</v>
      </c>
      <c r="B1358" s="10" t="s">
        <v>19</v>
      </c>
      <c r="C1358" s="10" t="s">
        <v>33</v>
      </c>
      <c r="D1358" s="13" t="s">
        <v>1048</v>
      </c>
      <c r="E1358" s="11"/>
      <c r="F1358" s="11"/>
      <c r="G1358" s="11"/>
      <c r="H1358" s="11"/>
      <c r="I1358" s="11"/>
      <c r="J1358" s="11"/>
      <c r="K1358" s="12">
        <f>K1361</f>
        <v>14.4</v>
      </c>
      <c r="L1358" s="12">
        <f>L1361</f>
        <v>0</v>
      </c>
      <c r="M1358" s="12">
        <f>M1361</f>
        <v>0</v>
      </c>
    </row>
    <row r="1359" spans="1:13" ht="326.25" x14ac:dyDescent="0.25">
      <c r="A1359" s="11"/>
      <c r="B1359" s="11"/>
      <c r="C1359" s="11"/>
      <c r="D1359" s="13" t="s">
        <v>1049</v>
      </c>
      <c r="E1359" s="11"/>
      <c r="F1359" s="11"/>
      <c r="G1359" s="11"/>
      <c r="H1359" s="11"/>
      <c r="I1359" s="11"/>
      <c r="J1359" s="11"/>
      <c r="K1359" s="11"/>
      <c r="L1359" s="11"/>
      <c r="M1359" s="11"/>
    </row>
    <row r="1360" spans="1:13" x14ac:dyDescent="0.25">
      <c r="A1360" s="11"/>
      <c r="B1360" s="11"/>
      <c r="C1360" s="11"/>
      <c r="D1360" s="30"/>
      <c r="E1360" s="10" t="s">
        <v>449</v>
      </c>
      <c r="F1360" s="14">
        <v>12</v>
      </c>
      <c r="G1360" s="15">
        <v>1.2</v>
      </c>
      <c r="H1360" s="15">
        <v>0</v>
      </c>
      <c r="I1360" s="15">
        <v>0</v>
      </c>
      <c r="J1360" s="12">
        <f>OR(F1360&lt;&gt;0,G1360&lt;&gt;0,H1360&lt;&gt;0,I1360&lt;&gt;0)*(F1360 + (F1360 = 0))*(G1360 + (G1360 = 0))*(H1360 + (H1360 = 0))*(I1360 + (I1360 = 0))</f>
        <v>14.4</v>
      </c>
      <c r="K1360" s="11"/>
      <c r="L1360" s="11"/>
      <c r="M1360" s="11"/>
    </row>
    <row r="1361" spans="1:13" x14ac:dyDescent="0.25">
      <c r="A1361" s="11"/>
      <c r="B1361" s="11"/>
      <c r="C1361" s="11"/>
      <c r="D1361" s="30"/>
      <c r="E1361" s="11"/>
      <c r="F1361" s="11"/>
      <c r="G1361" s="11"/>
      <c r="H1361" s="11"/>
      <c r="I1361" s="11"/>
      <c r="J1361" s="16" t="s">
        <v>1050</v>
      </c>
      <c r="K1361" s="17">
        <f>J1360</f>
        <v>14.4</v>
      </c>
      <c r="L1361" s="15">
        <v>0</v>
      </c>
      <c r="M1361" s="17">
        <f>ROUND(K1361*L1361,2)</f>
        <v>0</v>
      </c>
    </row>
    <row r="1362" spans="1:13" ht="0.95" customHeight="1" x14ac:dyDescent="0.25">
      <c r="A1362" s="18"/>
      <c r="B1362" s="18"/>
      <c r="C1362" s="18"/>
      <c r="D1362" s="31"/>
      <c r="E1362" s="18"/>
      <c r="F1362" s="18"/>
      <c r="G1362" s="18"/>
      <c r="H1362" s="18"/>
      <c r="I1362" s="18"/>
      <c r="J1362" s="18"/>
      <c r="K1362" s="18"/>
      <c r="L1362" s="18"/>
      <c r="M1362" s="18"/>
    </row>
    <row r="1363" spans="1:13" ht="22.5" x14ac:dyDescent="0.25">
      <c r="A1363" s="9" t="s">
        <v>1051</v>
      </c>
      <c r="B1363" s="10" t="s">
        <v>19</v>
      </c>
      <c r="C1363" s="10" t="s">
        <v>33</v>
      </c>
      <c r="D1363" s="13" t="s">
        <v>1052</v>
      </c>
      <c r="E1363" s="11"/>
      <c r="F1363" s="11"/>
      <c r="G1363" s="11"/>
      <c r="H1363" s="11"/>
      <c r="I1363" s="11"/>
      <c r="J1363" s="11"/>
      <c r="K1363" s="12">
        <f>K1367</f>
        <v>38.4</v>
      </c>
      <c r="L1363" s="12">
        <f>L1367</f>
        <v>0</v>
      </c>
      <c r="M1363" s="12">
        <f>M1367</f>
        <v>0</v>
      </c>
    </row>
    <row r="1364" spans="1:13" ht="348.75" x14ac:dyDescent="0.25">
      <c r="A1364" s="11"/>
      <c r="B1364" s="11"/>
      <c r="C1364" s="11"/>
      <c r="D1364" s="13" t="s">
        <v>1053</v>
      </c>
      <c r="E1364" s="11"/>
      <c r="F1364" s="11"/>
      <c r="G1364" s="11"/>
      <c r="H1364" s="11"/>
      <c r="I1364" s="11"/>
      <c r="J1364" s="11"/>
      <c r="K1364" s="11"/>
      <c r="L1364" s="11"/>
      <c r="M1364" s="11"/>
    </row>
    <row r="1365" spans="1:13" x14ac:dyDescent="0.25">
      <c r="A1365" s="11"/>
      <c r="B1365" s="11"/>
      <c r="C1365" s="11"/>
      <c r="D1365" s="30"/>
      <c r="E1365" s="10" t="s">
        <v>989</v>
      </c>
      <c r="F1365" s="14">
        <v>12</v>
      </c>
      <c r="G1365" s="15">
        <v>1.2</v>
      </c>
      <c r="H1365" s="15">
        <v>0</v>
      </c>
      <c r="I1365" s="15">
        <v>0</v>
      </c>
      <c r="J1365" s="12">
        <f>OR(F1365&lt;&gt;0,G1365&lt;&gt;0,H1365&lt;&gt;0,I1365&lt;&gt;0)*(F1365 + (F1365 = 0))*(G1365 + (G1365 = 0))*(H1365 + (H1365 = 0))*(I1365 + (I1365 = 0))</f>
        <v>14.4</v>
      </c>
      <c r="K1365" s="11"/>
      <c r="L1365" s="11"/>
      <c r="M1365" s="11"/>
    </row>
    <row r="1366" spans="1:13" x14ac:dyDescent="0.25">
      <c r="A1366" s="11"/>
      <c r="B1366" s="11"/>
      <c r="C1366" s="11"/>
      <c r="D1366" s="30"/>
      <c r="E1366" s="10" t="s">
        <v>450</v>
      </c>
      <c r="F1366" s="14">
        <v>20</v>
      </c>
      <c r="G1366" s="15">
        <v>1.2</v>
      </c>
      <c r="H1366" s="15">
        <v>0</v>
      </c>
      <c r="I1366" s="15">
        <v>0</v>
      </c>
      <c r="J1366" s="12">
        <f>OR(F1366&lt;&gt;0,G1366&lt;&gt;0,H1366&lt;&gt;0,I1366&lt;&gt;0)*(F1366 + (F1366 = 0))*(G1366 + (G1366 = 0))*(H1366 + (H1366 = 0))*(I1366 + (I1366 = 0))</f>
        <v>24</v>
      </c>
      <c r="K1366" s="11"/>
      <c r="L1366" s="11"/>
      <c r="M1366" s="11"/>
    </row>
    <row r="1367" spans="1:13" x14ac:dyDescent="0.25">
      <c r="A1367" s="11"/>
      <c r="B1367" s="11"/>
      <c r="C1367" s="11"/>
      <c r="D1367" s="30"/>
      <c r="E1367" s="11"/>
      <c r="F1367" s="11"/>
      <c r="G1367" s="11"/>
      <c r="H1367" s="11"/>
      <c r="I1367" s="11"/>
      <c r="J1367" s="16" t="s">
        <v>1054</v>
      </c>
      <c r="K1367" s="17">
        <f>SUM(J1365:J1366)</f>
        <v>38.4</v>
      </c>
      <c r="L1367" s="15">
        <v>0</v>
      </c>
      <c r="M1367" s="17">
        <f>ROUND(K1367*L1367,2)</f>
        <v>0</v>
      </c>
    </row>
    <row r="1368" spans="1:13" ht="0.95" customHeight="1" x14ac:dyDescent="0.25">
      <c r="A1368" s="18"/>
      <c r="B1368" s="18"/>
      <c r="C1368" s="18"/>
      <c r="D1368" s="31"/>
      <c r="E1368" s="18"/>
      <c r="F1368" s="18"/>
      <c r="G1368" s="18"/>
      <c r="H1368" s="18"/>
      <c r="I1368" s="18"/>
      <c r="J1368" s="18"/>
      <c r="K1368" s="18"/>
      <c r="L1368" s="18"/>
      <c r="M1368" s="18"/>
    </row>
    <row r="1369" spans="1:13" ht="22.5" x14ac:dyDescent="0.25">
      <c r="A1369" s="9" t="s">
        <v>1055</v>
      </c>
      <c r="B1369" s="10" t="s">
        <v>19</v>
      </c>
      <c r="C1369" s="10" t="s">
        <v>33</v>
      </c>
      <c r="D1369" s="13" t="s">
        <v>1056</v>
      </c>
      <c r="E1369" s="11"/>
      <c r="F1369" s="11"/>
      <c r="G1369" s="11"/>
      <c r="H1369" s="11"/>
      <c r="I1369" s="11"/>
      <c r="J1369" s="11"/>
      <c r="K1369" s="12">
        <f>K1372</f>
        <v>4.8</v>
      </c>
      <c r="L1369" s="12">
        <f>L1372</f>
        <v>0</v>
      </c>
      <c r="M1369" s="12">
        <f>M1372</f>
        <v>0</v>
      </c>
    </row>
    <row r="1370" spans="1:13" ht="348.75" x14ac:dyDescent="0.25">
      <c r="A1370" s="11"/>
      <c r="B1370" s="11"/>
      <c r="C1370" s="11"/>
      <c r="D1370" s="13" t="s">
        <v>1057</v>
      </c>
      <c r="E1370" s="11"/>
      <c r="F1370" s="11"/>
      <c r="G1370" s="11"/>
      <c r="H1370" s="11"/>
      <c r="I1370" s="11"/>
      <c r="J1370" s="11"/>
      <c r="K1370" s="11"/>
      <c r="L1370" s="11"/>
      <c r="M1370" s="11"/>
    </row>
    <row r="1371" spans="1:13" x14ac:dyDescent="0.25">
      <c r="A1371" s="11"/>
      <c r="B1371" s="11"/>
      <c r="C1371" s="11"/>
      <c r="D1371" s="30"/>
      <c r="E1371" s="10" t="s">
        <v>449</v>
      </c>
      <c r="F1371" s="14">
        <v>4</v>
      </c>
      <c r="G1371" s="15">
        <v>1.2</v>
      </c>
      <c r="H1371" s="15">
        <v>0</v>
      </c>
      <c r="I1371" s="15">
        <v>0</v>
      </c>
      <c r="J1371" s="12">
        <f>OR(F1371&lt;&gt;0,G1371&lt;&gt;0,H1371&lt;&gt;0,I1371&lt;&gt;0)*(F1371 + (F1371 = 0))*(G1371 + (G1371 = 0))*(H1371 + (H1371 = 0))*(I1371 + (I1371 = 0))</f>
        <v>4.8</v>
      </c>
      <c r="K1371" s="11"/>
      <c r="L1371" s="11"/>
      <c r="M1371" s="11"/>
    </row>
    <row r="1372" spans="1:13" x14ac:dyDescent="0.25">
      <c r="A1372" s="11"/>
      <c r="B1372" s="11"/>
      <c r="C1372" s="11"/>
      <c r="D1372" s="30"/>
      <c r="E1372" s="11"/>
      <c r="F1372" s="11"/>
      <c r="G1372" s="11"/>
      <c r="H1372" s="11"/>
      <c r="I1372" s="11"/>
      <c r="J1372" s="16" t="s">
        <v>1058</v>
      </c>
      <c r="K1372" s="17">
        <f>J1371</f>
        <v>4.8</v>
      </c>
      <c r="L1372" s="15">
        <v>0</v>
      </c>
      <c r="M1372" s="17">
        <f>ROUND(K1372*L1372,2)</f>
        <v>0</v>
      </c>
    </row>
    <row r="1373" spans="1:13" ht="0.95" customHeight="1" x14ac:dyDescent="0.25">
      <c r="A1373" s="18"/>
      <c r="B1373" s="18"/>
      <c r="C1373" s="18"/>
      <c r="D1373" s="31"/>
      <c r="E1373" s="18"/>
      <c r="F1373" s="18"/>
      <c r="G1373" s="18"/>
      <c r="H1373" s="18"/>
      <c r="I1373" s="18"/>
      <c r="J1373" s="18"/>
      <c r="K1373" s="18"/>
      <c r="L1373" s="18"/>
      <c r="M1373" s="18"/>
    </row>
    <row r="1374" spans="1:13" ht="22.5" x14ac:dyDescent="0.25">
      <c r="A1374" s="9" t="s">
        <v>1059</v>
      </c>
      <c r="B1374" s="10" t="s">
        <v>19</v>
      </c>
      <c r="C1374" s="10" t="s">
        <v>33</v>
      </c>
      <c r="D1374" s="13" t="s">
        <v>1060</v>
      </c>
      <c r="E1374" s="11"/>
      <c r="F1374" s="11"/>
      <c r="G1374" s="11"/>
      <c r="H1374" s="11"/>
      <c r="I1374" s="11"/>
      <c r="J1374" s="11"/>
      <c r="K1374" s="12">
        <f>K1378</f>
        <v>28.8</v>
      </c>
      <c r="L1374" s="12">
        <f>L1378</f>
        <v>0</v>
      </c>
      <c r="M1374" s="12">
        <f>M1378</f>
        <v>0</v>
      </c>
    </row>
    <row r="1375" spans="1:13" ht="348.75" x14ac:dyDescent="0.25">
      <c r="A1375" s="11"/>
      <c r="B1375" s="11"/>
      <c r="C1375" s="11"/>
      <c r="D1375" s="13" t="s">
        <v>1061</v>
      </c>
      <c r="E1375" s="11"/>
      <c r="F1375" s="11"/>
      <c r="G1375" s="11"/>
      <c r="H1375" s="11"/>
      <c r="I1375" s="11"/>
      <c r="J1375" s="11"/>
      <c r="K1375" s="11"/>
      <c r="L1375" s="11"/>
      <c r="M1375" s="11"/>
    </row>
    <row r="1376" spans="1:13" x14ac:dyDescent="0.25">
      <c r="A1376" s="11"/>
      <c r="B1376" s="11"/>
      <c r="C1376" s="11"/>
      <c r="D1376" s="30"/>
      <c r="E1376" s="10" t="s">
        <v>450</v>
      </c>
      <c r="F1376" s="14">
        <v>4</v>
      </c>
      <c r="G1376" s="15">
        <v>1.2</v>
      </c>
      <c r="H1376" s="15">
        <v>0</v>
      </c>
      <c r="I1376" s="15">
        <v>0</v>
      </c>
      <c r="J1376" s="12">
        <f>OR(F1376&lt;&gt;0,G1376&lt;&gt;0,H1376&lt;&gt;0,I1376&lt;&gt;0)*(F1376 + (F1376 = 0))*(G1376 + (G1376 = 0))*(H1376 + (H1376 = 0))*(I1376 + (I1376 = 0))</f>
        <v>4.8</v>
      </c>
      <c r="K1376" s="11"/>
      <c r="L1376" s="11"/>
      <c r="M1376" s="11"/>
    </row>
    <row r="1377" spans="1:13" x14ac:dyDescent="0.25">
      <c r="A1377" s="11"/>
      <c r="B1377" s="11"/>
      <c r="C1377" s="11"/>
      <c r="D1377" s="30"/>
      <c r="E1377" s="10" t="s">
        <v>449</v>
      </c>
      <c r="F1377" s="14">
        <v>20</v>
      </c>
      <c r="G1377" s="15">
        <v>1.2</v>
      </c>
      <c r="H1377" s="15">
        <v>0</v>
      </c>
      <c r="I1377" s="15">
        <v>0</v>
      </c>
      <c r="J1377" s="12">
        <f>OR(F1377&lt;&gt;0,G1377&lt;&gt;0,H1377&lt;&gt;0,I1377&lt;&gt;0)*(F1377 + (F1377 = 0))*(G1377 + (G1377 = 0))*(H1377 + (H1377 = 0))*(I1377 + (I1377 = 0))</f>
        <v>24</v>
      </c>
      <c r="K1377" s="11"/>
      <c r="L1377" s="11"/>
      <c r="M1377" s="11"/>
    </row>
    <row r="1378" spans="1:13" x14ac:dyDescent="0.25">
      <c r="A1378" s="11"/>
      <c r="B1378" s="11"/>
      <c r="C1378" s="11"/>
      <c r="D1378" s="30"/>
      <c r="E1378" s="11"/>
      <c r="F1378" s="11"/>
      <c r="G1378" s="11"/>
      <c r="H1378" s="11"/>
      <c r="I1378" s="11"/>
      <c r="J1378" s="16" t="s">
        <v>1062</v>
      </c>
      <c r="K1378" s="17">
        <f>SUM(J1376:J1377)</f>
        <v>28.8</v>
      </c>
      <c r="L1378" s="15">
        <v>0</v>
      </c>
      <c r="M1378" s="17">
        <f>ROUND(K1378*L1378,2)</f>
        <v>0</v>
      </c>
    </row>
    <row r="1379" spans="1:13" ht="0.95" customHeight="1" x14ac:dyDescent="0.25">
      <c r="A1379" s="18"/>
      <c r="B1379" s="18"/>
      <c r="C1379" s="18"/>
      <c r="D1379" s="31"/>
      <c r="E1379" s="18"/>
      <c r="F1379" s="18"/>
      <c r="G1379" s="18"/>
      <c r="H1379" s="18"/>
      <c r="I1379" s="18"/>
      <c r="J1379" s="18"/>
      <c r="K1379" s="18"/>
      <c r="L1379" s="18"/>
      <c r="M1379" s="18"/>
    </row>
    <row r="1380" spans="1:13" ht="22.5" x14ac:dyDescent="0.25">
      <c r="A1380" s="9" t="s">
        <v>1063</v>
      </c>
      <c r="B1380" s="10" t="s">
        <v>19</v>
      </c>
      <c r="C1380" s="10" t="s">
        <v>33</v>
      </c>
      <c r="D1380" s="13" t="s">
        <v>1064</v>
      </c>
      <c r="E1380" s="11"/>
      <c r="F1380" s="11"/>
      <c r="G1380" s="11"/>
      <c r="H1380" s="11"/>
      <c r="I1380" s="11"/>
      <c r="J1380" s="11"/>
      <c r="K1380" s="12">
        <f>K1383</f>
        <v>20.399999999999999</v>
      </c>
      <c r="L1380" s="12">
        <f>L1383</f>
        <v>0</v>
      </c>
      <c r="M1380" s="12">
        <f>M1383</f>
        <v>0</v>
      </c>
    </row>
    <row r="1381" spans="1:13" ht="348.75" x14ac:dyDescent="0.25">
      <c r="A1381" s="11"/>
      <c r="B1381" s="11"/>
      <c r="C1381" s="11"/>
      <c r="D1381" s="13" t="s">
        <v>1065</v>
      </c>
      <c r="E1381" s="11"/>
      <c r="F1381" s="11"/>
      <c r="G1381" s="11"/>
      <c r="H1381" s="11"/>
      <c r="I1381" s="11"/>
      <c r="J1381" s="11"/>
      <c r="K1381" s="11"/>
      <c r="L1381" s="11"/>
      <c r="M1381" s="11"/>
    </row>
    <row r="1382" spans="1:13" x14ac:dyDescent="0.25">
      <c r="A1382" s="11"/>
      <c r="B1382" s="11"/>
      <c r="C1382" s="11"/>
      <c r="D1382" s="30"/>
      <c r="E1382" s="10" t="s">
        <v>989</v>
      </c>
      <c r="F1382" s="14">
        <v>17</v>
      </c>
      <c r="G1382" s="15">
        <v>1.2</v>
      </c>
      <c r="H1382" s="15">
        <v>0</v>
      </c>
      <c r="I1382" s="15">
        <v>0</v>
      </c>
      <c r="J1382" s="12">
        <f>OR(F1382&lt;&gt;0,G1382&lt;&gt;0,H1382&lt;&gt;0,I1382&lt;&gt;0)*(F1382 + (F1382 = 0))*(G1382 + (G1382 = 0))*(H1382 + (H1382 = 0))*(I1382 + (I1382 = 0))</f>
        <v>20.399999999999999</v>
      </c>
      <c r="K1382" s="11"/>
      <c r="L1382" s="11"/>
      <c r="M1382" s="11"/>
    </row>
    <row r="1383" spans="1:13" x14ac:dyDescent="0.25">
      <c r="A1383" s="11"/>
      <c r="B1383" s="11"/>
      <c r="C1383" s="11"/>
      <c r="D1383" s="30"/>
      <c r="E1383" s="11"/>
      <c r="F1383" s="11"/>
      <c r="G1383" s="11"/>
      <c r="H1383" s="11"/>
      <c r="I1383" s="11"/>
      <c r="J1383" s="16" t="s">
        <v>1066</v>
      </c>
      <c r="K1383" s="17">
        <f>J1382</f>
        <v>20.399999999999999</v>
      </c>
      <c r="L1383" s="15">
        <v>0</v>
      </c>
      <c r="M1383" s="17">
        <f>ROUND(K1383*L1383,2)</f>
        <v>0</v>
      </c>
    </row>
    <row r="1384" spans="1:13" ht="0.95" customHeight="1" x14ac:dyDescent="0.25">
      <c r="A1384" s="18"/>
      <c r="B1384" s="18"/>
      <c r="C1384" s="18"/>
      <c r="D1384" s="31"/>
      <c r="E1384" s="18"/>
      <c r="F1384" s="18"/>
      <c r="G1384" s="18"/>
      <c r="H1384" s="18"/>
      <c r="I1384" s="18"/>
      <c r="J1384" s="18"/>
      <c r="K1384" s="18"/>
      <c r="L1384" s="18"/>
      <c r="M1384" s="18"/>
    </row>
    <row r="1385" spans="1:13" ht="22.5" x14ac:dyDescent="0.25">
      <c r="A1385" s="9" t="s">
        <v>1067</v>
      </c>
      <c r="B1385" s="10" t="s">
        <v>19</v>
      </c>
      <c r="C1385" s="10" t="s">
        <v>33</v>
      </c>
      <c r="D1385" s="13" t="s">
        <v>1068</v>
      </c>
      <c r="E1385" s="11"/>
      <c r="F1385" s="11"/>
      <c r="G1385" s="11"/>
      <c r="H1385" s="11"/>
      <c r="I1385" s="11"/>
      <c r="J1385" s="11"/>
      <c r="K1385" s="12">
        <f>K1388</f>
        <v>24</v>
      </c>
      <c r="L1385" s="12">
        <f>L1388</f>
        <v>0</v>
      </c>
      <c r="M1385" s="12">
        <f>M1388</f>
        <v>0</v>
      </c>
    </row>
    <row r="1386" spans="1:13" ht="348.75" x14ac:dyDescent="0.25">
      <c r="A1386" s="11"/>
      <c r="B1386" s="11"/>
      <c r="C1386" s="11"/>
      <c r="D1386" s="13" t="s">
        <v>1069</v>
      </c>
      <c r="E1386" s="11"/>
      <c r="F1386" s="11"/>
      <c r="G1386" s="11"/>
      <c r="H1386" s="11"/>
      <c r="I1386" s="11"/>
      <c r="J1386" s="11"/>
      <c r="K1386" s="11"/>
      <c r="L1386" s="11"/>
      <c r="M1386" s="11"/>
    </row>
    <row r="1387" spans="1:13" x14ac:dyDescent="0.25">
      <c r="A1387" s="11"/>
      <c r="B1387" s="11"/>
      <c r="C1387" s="11"/>
      <c r="D1387" s="30"/>
      <c r="E1387" s="10" t="s">
        <v>449</v>
      </c>
      <c r="F1387" s="14">
        <v>20</v>
      </c>
      <c r="G1387" s="15">
        <v>1.2</v>
      </c>
      <c r="H1387" s="15">
        <v>0</v>
      </c>
      <c r="I1387" s="15">
        <v>0</v>
      </c>
      <c r="J1387" s="12">
        <f>OR(F1387&lt;&gt;0,G1387&lt;&gt;0,H1387&lt;&gt;0,I1387&lt;&gt;0)*(F1387 + (F1387 = 0))*(G1387 + (G1387 = 0))*(H1387 + (H1387 = 0))*(I1387 + (I1387 = 0))</f>
        <v>24</v>
      </c>
      <c r="K1387" s="11"/>
      <c r="L1387" s="11"/>
      <c r="M1387" s="11"/>
    </row>
    <row r="1388" spans="1:13" x14ac:dyDescent="0.25">
      <c r="A1388" s="11"/>
      <c r="B1388" s="11"/>
      <c r="C1388" s="11"/>
      <c r="D1388" s="30"/>
      <c r="E1388" s="11"/>
      <c r="F1388" s="11"/>
      <c r="G1388" s="11"/>
      <c r="H1388" s="11"/>
      <c r="I1388" s="11"/>
      <c r="J1388" s="16" t="s">
        <v>1070</v>
      </c>
      <c r="K1388" s="17">
        <f>J1387</f>
        <v>24</v>
      </c>
      <c r="L1388" s="15">
        <v>0</v>
      </c>
      <c r="M1388" s="17">
        <f>ROUND(K1388*L1388,2)</f>
        <v>0</v>
      </c>
    </row>
    <row r="1389" spans="1:13" ht="0.95" customHeight="1" x14ac:dyDescent="0.25">
      <c r="A1389" s="18"/>
      <c r="B1389" s="18"/>
      <c r="C1389" s="18"/>
      <c r="D1389" s="31"/>
      <c r="E1389" s="18"/>
      <c r="F1389" s="18"/>
      <c r="G1389" s="18"/>
      <c r="H1389" s="18"/>
      <c r="I1389" s="18"/>
      <c r="J1389" s="18"/>
      <c r="K1389" s="18"/>
      <c r="L1389" s="18"/>
      <c r="M1389" s="18"/>
    </row>
    <row r="1390" spans="1:13" x14ac:dyDescent="0.25">
      <c r="A1390" s="11"/>
      <c r="B1390" s="11"/>
      <c r="C1390" s="11"/>
      <c r="D1390" s="30"/>
      <c r="E1390" s="11"/>
      <c r="F1390" s="11"/>
      <c r="G1390" s="11"/>
      <c r="H1390" s="11"/>
      <c r="I1390" s="11"/>
      <c r="J1390" s="16" t="s">
        <v>1071</v>
      </c>
      <c r="K1390" s="15">
        <v>1</v>
      </c>
      <c r="L1390" s="17">
        <f>M1225+M1230+M1235+M1241+M1247+M1253+M1258+M1263+M1268+M1273+M1280+M1287+M1293+M1298+M1305+M1310+M1316+M1321+M1326+M1332+M1339+M1345+M1352+M1358+M1363+M1369+M1374+M1380+M1385</f>
        <v>0</v>
      </c>
      <c r="M1390" s="17">
        <f>ROUND(K1390*L1390,2)</f>
        <v>0</v>
      </c>
    </row>
    <row r="1391" spans="1:13" ht="0.95" customHeight="1" x14ac:dyDescent="0.25">
      <c r="A1391" s="18"/>
      <c r="B1391" s="18"/>
      <c r="C1391" s="18"/>
      <c r="D1391" s="31"/>
      <c r="E1391" s="18"/>
      <c r="F1391" s="18"/>
      <c r="G1391" s="18"/>
      <c r="H1391" s="18"/>
      <c r="I1391" s="18"/>
      <c r="J1391" s="18"/>
      <c r="K1391" s="18"/>
      <c r="L1391" s="18"/>
      <c r="M1391" s="18"/>
    </row>
    <row r="1392" spans="1:13" x14ac:dyDescent="0.25">
      <c r="A1392" s="20" t="s">
        <v>1072</v>
      </c>
      <c r="B1392" s="20" t="s">
        <v>15</v>
      </c>
      <c r="C1392" s="20" t="s">
        <v>16</v>
      </c>
      <c r="D1392" s="32" t="s">
        <v>1073</v>
      </c>
      <c r="E1392" s="21"/>
      <c r="F1392" s="21"/>
      <c r="G1392" s="21"/>
      <c r="H1392" s="21"/>
      <c r="I1392" s="21"/>
      <c r="J1392" s="21"/>
      <c r="K1392" s="22">
        <f>K1469</f>
        <v>1</v>
      </c>
      <c r="L1392" s="22">
        <f>L1469</f>
        <v>0</v>
      </c>
      <c r="M1392" s="22">
        <f>M1469</f>
        <v>0</v>
      </c>
    </row>
    <row r="1393" spans="1:13" ht="22.5" x14ac:dyDescent="0.25">
      <c r="A1393" s="9" t="s">
        <v>1074</v>
      </c>
      <c r="B1393" s="10" t="s">
        <v>19</v>
      </c>
      <c r="C1393" s="10" t="s">
        <v>20</v>
      </c>
      <c r="D1393" s="13" t="s">
        <v>1075</v>
      </c>
      <c r="E1393" s="11"/>
      <c r="F1393" s="11"/>
      <c r="G1393" s="11"/>
      <c r="H1393" s="11"/>
      <c r="I1393" s="11"/>
      <c r="J1393" s="11"/>
      <c r="K1393" s="12">
        <f>K1396</f>
        <v>4</v>
      </c>
      <c r="L1393" s="12">
        <f>L1396</f>
        <v>0</v>
      </c>
      <c r="M1393" s="12">
        <f>M1396</f>
        <v>0</v>
      </c>
    </row>
    <row r="1394" spans="1:13" ht="101.25" x14ac:dyDescent="0.25">
      <c r="A1394" s="11"/>
      <c r="B1394" s="11"/>
      <c r="C1394" s="11"/>
      <c r="D1394" s="13" t="s">
        <v>1076</v>
      </c>
      <c r="E1394" s="11"/>
      <c r="F1394" s="11"/>
      <c r="G1394" s="11"/>
      <c r="H1394" s="11"/>
      <c r="I1394" s="11"/>
      <c r="J1394" s="11"/>
      <c r="K1394" s="11"/>
      <c r="L1394" s="11"/>
      <c r="M1394" s="11"/>
    </row>
    <row r="1395" spans="1:13" x14ac:dyDescent="0.25">
      <c r="A1395" s="11"/>
      <c r="B1395" s="11"/>
      <c r="C1395" s="11"/>
      <c r="D1395" s="30"/>
      <c r="E1395" s="10" t="s">
        <v>1077</v>
      </c>
      <c r="F1395" s="14">
        <v>4</v>
      </c>
      <c r="G1395" s="15">
        <v>0</v>
      </c>
      <c r="H1395" s="15">
        <v>0</v>
      </c>
      <c r="I1395" s="15">
        <v>0</v>
      </c>
      <c r="J1395" s="12">
        <f>OR(F1395&lt;&gt;0,G1395&lt;&gt;0,H1395&lt;&gt;0,I1395&lt;&gt;0)*(F1395 + (F1395 = 0))*(G1395 + (G1395 = 0))*(H1395 + (H1395 = 0))*(I1395 + (I1395 = 0))</f>
        <v>4</v>
      </c>
      <c r="K1395" s="11"/>
      <c r="L1395" s="11"/>
      <c r="M1395" s="11"/>
    </row>
    <row r="1396" spans="1:13" x14ac:dyDescent="0.25">
      <c r="A1396" s="11"/>
      <c r="B1396" s="11"/>
      <c r="C1396" s="11"/>
      <c r="D1396" s="30"/>
      <c r="E1396" s="11"/>
      <c r="F1396" s="11"/>
      <c r="G1396" s="11"/>
      <c r="H1396" s="11"/>
      <c r="I1396" s="11"/>
      <c r="J1396" s="16" t="s">
        <v>1078</v>
      </c>
      <c r="K1396" s="17">
        <f>J1395*1</f>
        <v>4</v>
      </c>
      <c r="L1396" s="15">
        <v>0</v>
      </c>
      <c r="M1396" s="17">
        <f>ROUND(K1396*L1396,2)</f>
        <v>0</v>
      </c>
    </row>
    <row r="1397" spans="1:13" ht="0.95" customHeight="1" x14ac:dyDescent="0.25">
      <c r="A1397" s="18"/>
      <c r="B1397" s="18"/>
      <c r="C1397" s="18"/>
      <c r="D1397" s="31"/>
      <c r="E1397" s="18"/>
      <c r="F1397" s="18"/>
      <c r="G1397" s="18"/>
      <c r="H1397" s="18"/>
      <c r="I1397" s="18"/>
      <c r="J1397" s="18"/>
      <c r="K1397" s="18"/>
      <c r="L1397" s="18"/>
      <c r="M1397" s="18"/>
    </row>
    <row r="1398" spans="1:13" ht="22.5" x14ac:dyDescent="0.25">
      <c r="A1398" s="9" t="s">
        <v>1079</v>
      </c>
      <c r="B1398" s="10" t="s">
        <v>19</v>
      </c>
      <c r="C1398" s="10" t="s">
        <v>20</v>
      </c>
      <c r="D1398" s="13" t="s">
        <v>1080</v>
      </c>
      <c r="E1398" s="11"/>
      <c r="F1398" s="11"/>
      <c r="G1398" s="11"/>
      <c r="H1398" s="11"/>
      <c r="I1398" s="11"/>
      <c r="J1398" s="11"/>
      <c r="K1398" s="12">
        <f>K1401</f>
        <v>4</v>
      </c>
      <c r="L1398" s="12">
        <f>L1401</f>
        <v>0</v>
      </c>
      <c r="M1398" s="12">
        <f>M1401</f>
        <v>0</v>
      </c>
    </row>
    <row r="1399" spans="1:13" ht="112.5" x14ac:dyDescent="0.25">
      <c r="A1399" s="11"/>
      <c r="B1399" s="11"/>
      <c r="C1399" s="11"/>
      <c r="D1399" s="13" t="s">
        <v>1081</v>
      </c>
      <c r="E1399" s="11"/>
      <c r="F1399" s="11"/>
      <c r="G1399" s="11"/>
      <c r="H1399" s="11"/>
      <c r="I1399" s="11"/>
      <c r="J1399" s="11"/>
      <c r="K1399" s="11"/>
      <c r="L1399" s="11"/>
      <c r="M1399" s="11"/>
    </row>
    <row r="1400" spans="1:13" x14ac:dyDescent="0.25">
      <c r="A1400" s="11"/>
      <c r="B1400" s="11"/>
      <c r="C1400" s="11"/>
      <c r="D1400" s="30"/>
      <c r="E1400" s="10" t="s">
        <v>1077</v>
      </c>
      <c r="F1400" s="14">
        <v>4</v>
      </c>
      <c r="G1400" s="15">
        <v>0</v>
      </c>
      <c r="H1400" s="15">
        <v>0</v>
      </c>
      <c r="I1400" s="15">
        <v>0</v>
      </c>
      <c r="J1400" s="12">
        <f>OR(F1400&lt;&gt;0,G1400&lt;&gt;0,H1400&lt;&gt;0,I1400&lt;&gt;0)*(F1400 + (F1400 = 0))*(G1400 + (G1400 = 0))*(H1400 + (H1400 = 0))*(I1400 + (I1400 = 0))</f>
        <v>4</v>
      </c>
      <c r="K1400" s="11"/>
      <c r="L1400" s="11"/>
      <c r="M1400" s="11"/>
    </row>
    <row r="1401" spans="1:13" x14ac:dyDescent="0.25">
      <c r="A1401" s="11"/>
      <c r="B1401" s="11"/>
      <c r="C1401" s="11"/>
      <c r="D1401" s="30"/>
      <c r="E1401" s="11"/>
      <c r="F1401" s="11"/>
      <c r="G1401" s="11"/>
      <c r="H1401" s="11"/>
      <c r="I1401" s="11"/>
      <c r="J1401" s="16" t="s">
        <v>1082</v>
      </c>
      <c r="K1401" s="17">
        <f>J1400*1</f>
        <v>4</v>
      </c>
      <c r="L1401" s="15">
        <v>0</v>
      </c>
      <c r="M1401" s="17">
        <f>ROUND(K1401*L1401,2)</f>
        <v>0</v>
      </c>
    </row>
    <row r="1402" spans="1:13" ht="0.95" customHeight="1" x14ac:dyDescent="0.25">
      <c r="A1402" s="18"/>
      <c r="B1402" s="18"/>
      <c r="C1402" s="18"/>
      <c r="D1402" s="31"/>
      <c r="E1402" s="18"/>
      <c r="F1402" s="18"/>
      <c r="G1402" s="18"/>
      <c r="H1402" s="18"/>
      <c r="I1402" s="18"/>
      <c r="J1402" s="18"/>
      <c r="K1402" s="18"/>
      <c r="L1402" s="18"/>
      <c r="M1402" s="18"/>
    </row>
    <row r="1403" spans="1:13" ht="22.5" x14ac:dyDescent="0.25">
      <c r="A1403" s="9" t="s">
        <v>1083</v>
      </c>
      <c r="B1403" s="10" t="s">
        <v>19</v>
      </c>
      <c r="C1403" s="10" t="s">
        <v>20</v>
      </c>
      <c r="D1403" s="13" t="s">
        <v>1084</v>
      </c>
      <c r="E1403" s="11"/>
      <c r="F1403" s="11"/>
      <c r="G1403" s="11"/>
      <c r="H1403" s="11"/>
      <c r="I1403" s="11"/>
      <c r="J1403" s="11"/>
      <c r="K1403" s="12">
        <f>K1406</f>
        <v>8</v>
      </c>
      <c r="L1403" s="12">
        <f>L1406</f>
        <v>0</v>
      </c>
      <c r="M1403" s="12">
        <f>M1406</f>
        <v>0</v>
      </c>
    </row>
    <row r="1404" spans="1:13" ht="101.25" x14ac:dyDescent="0.25">
      <c r="A1404" s="11"/>
      <c r="B1404" s="11"/>
      <c r="C1404" s="11"/>
      <c r="D1404" s="13" t="s">
        <v>1085</v>
      </c>
      <c r="E1404" s="11"/>
      <c r="F1404" s="11"/>
      <c r="G1404" s="11"/>
      <c r="H1404" s="11"/>
      <c r="I1404" s="11"/>
      <c r="J1404" s="11"/>
      <c r="K1404" s="11"/>
      <c r="L1404" s="11"/>
      <c r="M1404" s="11"/>
    </row>
    <row r="1405" spans="1:13" x14ac:dyDescent="0.25">
      <c r="A1405" s="11"/>
      <c r="B1405" s="11"/>
      <c r="C1405" s="11"/>
      <c r="D1405" s="30"/>
      <c r="E1405" s="10" t="s">
        <v>1086</v>
      </c>
      <c r="F1405" s="14">
        <v>8</v>
      </c>
      <c r="G1405" s="15">
        <v>0</v>
      </c>
      <c r="H1405" s="15">
        <v>0</v>
      </c>
      <c r="I1405" s="15">
        <v>0</v>
      </c>
      <c r="J1405" s="12">
        <f>OR(F1405&lt;&gt;0,G1405&lt;&gt;0,H1405&lt;&gt;0,I1405&lt;&gt;0)*(F1405 + (F1405 = 0))*(G1405 + (G1405 = 0))*(H1405 + (H1405 = 0))*(I1405 + (I1405 = 0))</f>
        <v>8</v>
      </c>
      <c r="K1405" s="11"/>
      <c r="L1405" s="11"/>
      <c r="M1405" s="11"/>
    </row>
    <row r="1406" spans="1:13" x14ac:dyDescent="0.25">
      <c r="A1406" s="11"/>
      <c r="B1406" s="11"/>
      <c r="C1406" s="11"/>
      <c r="D1406" s="30"/>
      <c r="E1406" s="11"/>
      <c r="F1406" s="11"/>
      <c r="G1406" s="11"/>
      <c r="H1406" s="11"/>
      <c r="I1406" s="11"/>
      <c r="J1406" s="16" t="s">
        <v>1087</v>
      </c>
      <c r="K1406" s="17">
        <f>J1405*1</f>
        <v>8</v>
      </c>
      <c r="L1406" s="15">
        <v>0</v>
      </c>
      <c r="M1406" s="17">
        <f>ROUND(K1406*L1406,2)</f>
        <v>0</v>
      </c>
    </row>
    <row r="1407" spans="1:13" ht="0.95" customHeight="1" x14ac:dyDescent="0.25">
      <c r="A1407" s="18"/>
      <c r="B1407" s="18"/>
      <c r="C1407" s="18"/>
      <c r="D1407" s="31"/>
      <c r="E1407" s="18"/>
      <c r="F1407" s="18"/>
      <c r="G1407" s="18"/>
      <c r="H1407" s="18"/>
      <c r="I1407" s="18"/>
      <c r="J1407" s="18"/>
      <c r="K1407" s="18"/>
      <c r="L1407" s="18"/>
      <c r="M1407" s="18"/>
    </row>
    <row r="1408" spans="1:13" ht="22.5" x14ac:dyDescent="0.25">
      <c r="A1408" s="9" t="s">
        <v>1088</v>
      </c>
      <c r="B1408" s="10" t="s">
        <v>19</v>
      </c>
      <c r="C1408" s="10" t="s">
        <v>20</v>
      </c>
      <c r="D1408" s="13" t="s">
        <v>1080</v>
      </c>
      <c r="E1408" s="11"/>
      <c r="F1408" s="11"/>
      <c r="G1408" s="11"/>
      <c r="H1408" s="11"/>
      <c r="I1408" s="11"/>
      <c r="J1408" s="11"/>
      <c r="K1408" s="12">
        <f>K1411</f>
        <v>16</v>
      </c>
      <c r="L1408" s="12">
        <f>L1411</f>
        <v>0</v>
      </c>
      <c r="M1408" s="12">
        <f>M1411</f>
        <v>0</v>
      </c>
    </row>
    <row r="1409" spans="1:13" ht="112.5" x14ac:dyDescent="0.25">
      <c r="A1409" s="11"/>
      <c r="B1409" s="11"/>
      <c r="C1409" s="11"/>
      <c r="D1409" s="13" t="s">
        <v>1089</v>
      </c>
      <c r="E1409" s="11"/>
      <c r="F1409" s="11"/>
      <c r="G1409" s="11"/>
      <c r="H1409" s="11"/>
      <c r="I1409" s="11"/>
      <c r="J1409" s="11"/>
      <c r="K1409" s="11"/>
      <c r="L1409" s="11"/>
      <c r="M1409" s="11"/>
    </row>
    <row r="1410" spans="1:13" x14ac:dyDescent="0.25">
      <c r="A1410" s="11"/>
      <c r="B1410" s="11"/>
      <c r="C1410" s="11"/>
      <c r="D1410" s="30"/>
      <c r="E1410" s="10" t="s">
        <v>1086</v>
      </c>
      <c r="F1410" s="14">
        <v>16</v>
      </c>
      <c r="G1410" s="15">
        <v>0</v>
      </c>
      <c r="H1410" s="15">
        <v>0</v>
      </c>
      <c r="I1410" s="15">
        <v>0</v>
      </c>
      <c r="J1410" s="12">
        <f>OR(F1410&lt;&gt;0,G1410&lt;&gt;0,H1410&lt;&gt;0,I1410&lt;&gt;0)*(F1410 + (F1410 = 0))*(G1410 + (G1410 = 0))*(H1410 + (H1410 = 0))*(I1410 + (I1410 = 0))</f>
        <v>16</v>
      </c>
      <c r="K1410" s="11"/>
      <c r="L1410" s="11"/>
      <c r="M1410" s="11"/>
    </row>
    <row r="1411" spans="1:13" x14ac:dyDescent="0.25">
      <c r="A1411" s="11"/>
      <c r="B1411" s="11"/>
      <c r="C1411" s="11"/>
      <c r="D1411" s="30"/>
      <c r="E1411" s="11"/>
      <c r="F1411" s="11"/>
      <c r="G1411" s="11"/>
      <c r="H1411" s="11"/>
      <c r="I1411" s="11"/>
      <c r="J1411" s="16" t="s">
        <v>1090</v>
      </c>
      <c r="K1411" s="17">
        <f>J1410*1</f>
        <v>16</v>
      </c>
      <c r="L1411" s="15">
        <v>0</v>
      </c>
      <c r="M1411" s="17">
        <f>ROUND(K1411*L1411,2)</f>
        <v>0</v>
      </c>
    </row>
    <row r="1412" spans="1:13" ht="0.95" customHeight="1" x14ac:dyDescent="0.25">
      <c r="A1412" s="18"/>
      <c r="B1412" s="18"/>
      <c r="C1412" s="18"/>
      <c r="D1412" s="31"/>
      <c r="E1412" s="18"/>
      <c r="F1412" s="18"/>
      <c r="G1412" s="18"/>
      <c r="H1412" s="18"/>
      <c r="I1412" s="18"/>
      <c r="J1412" s="18"/>
      <c r="K1412" s="18"/>
      <c r="L1412" s="18"/>
      <c r="M1412" s="18"/>
    </row>
    <row r="1413" spans="1:13" ht="22.5" x14ac:dyDescent="0.25">
      <c r="A1413" s="9" t="s">
        <v>1091</v>
      </c>
      <c r="B1413" s="10" t="s">
        <v>19</v>
      </c>
      <c r="C1413" s="10" t="s">
        <v>20</v>
      </c>
      <c r="D1413" s="13" t="s">
        <v>1092</v>
      </c>
      <c r="E1413" s="11"/>
      <c r="F1413" s="11"/>
      <c r="G1413" s="11"/>
      <c r="H1413" s="11"/>
      <c r="I1413" s="11"/>
      <c r="J1413" s="11"/>
      <c r="K1413" s="12">
        <f>K1417</f>
        <v>13</v>
      </c>
      <c r="L1413" s="12">
        <f>L1417</f>
        <v>0</v>
      </c>
      <c r="M1413" s="12">
        <f>M1417</f>
        <v>0</v>
      </c>
    </row>
    <row r="1414" spans="1:13" ht="67.5" x14ac:dyDescent="0.25">
      <c r="A1414" s="11"/>
      <c r="B1414" s="11"/>
      <c r="C1414" s="11"/>
      <c r="D1414" s="13" t="s">
        <v>1093</v>
      </c>
      <c r="E1414" s="11"/>
      <c r="F1414" s="11"/>
      <c r="G1414" s="11"/>
      <c r="H1414" s="11"/>
      <c r="I1414" s="11"/>
      <c r="J1414" s="11"/>
      <c r="K1414" s="11"/>
      <c r="L1414" s="11"/>
      <c r="M1414" s="11"/>
    </row>
    <row r="1415" spans="1:13" x14ac:dyDescent="0.25">
      <c r="A1415" s="11"/>
      <c r="B1415" s="11"/>
      <c r="C1415" s="11"/>
      <c r="D1415" s="30"/>
      <c r="E1415" s="10" t="s">
        <v>1086</v>
      </c>
      <c r="F1415" s="14">
        <v>10</v>
      </c>
      <c r="G1415" s="15">
        <v>0</v>
      </c>
      <c r="H1415" s="15">
        <v>0</v>
      </c>
      <c r="I1415" s="15">
        <v>0</v>
      </c>
      <c r="J1415" s="12">
        <f>OR(F1415&lt;&gt;0,G1415&lt;&gt;0,H1415&lt;&gt;0,I1415&lt;&gt;0)*(F1415 + (F1415 = 0))*(G1415 + (G1415 = 0))*(H1415 + (H1415 = 0))*(I1415 + (I1415 = 0))</f>
        <v>10</v>
      </c>
      <c r="K1415" s="11"/>
      <c r="L1415" s="11"/>
      <c r="M1415" s="11"/>
    </row>
    <row r="1416" spans="1:13" x14ac:dyDescent="0.25">
      <c r="A1416" s="11"/>
      <c r="B1416" s="11"/>
      <c r="C1416" s="11"/>
      <c r="D1416" s="30"/>
      <c r="E1416" s="10" t="s">
        <v>1077</v>
      </c>
      <c r="F1416" s="14">
        <v>3</v>
      </c>
      <c r="G1416" s="15">
        <v>0</v>
      </c>
      <c r="H1416" s="15">
        <v>0</v>
      </c>
      <c r="I1416" s="15">
        <v>0</v>
      </c>
      <c r="J1416" s="12">
        <f>OR(F1416&lt;&gt;0,G1416&lt;&gt;0,H1416&lt;&gt;0,I1416&lt;&gt;0)*(F1416 + (F1416 = 0))*(G1416 + (G1416 = 0))*(H1416 + (H1416 = 0))*(I1416 + (I1416 = 0))</f>
        <v>3</v>
      </c>
      <c r="K1416" s="11"/>
      <c r="L1416" s="11"/>
      <c r="M1416" s="11"/>
    </row>
    <row r="1417" spans="1:13" x14ac:dyDescent="0.25">
      <c r="A1417" s="11"/>
      <c r="B1417" s="11"/>
      <c r="C1417" s="11"/>
      <c r="D1417" s="30"/>
      <c r="E1417" s="11"/>
      <c r="F1417" s="11"/>
      <c r="G1417" s="11"/>
      <c r="H1417" s="11"/>
      <c r="I1417" s="11"/>
      <c r="J1417" s="16" t="s">
        <v>1094</v>
      </c>
      <c r="K1417" s="17">
        <f>SUM(J1415:J1416)*1</f>
        <v>13</v>
      </c>
      <c r="L1417" s="15">
        <v>0</v>
      </c>
      <c r="M1417" s="17">
        <f>ROUND(K1417*L1417,2)</f>
        <v>0</v>
      </c>
    </row>
    <row r="1418" spans="1:13" ht="0.95" customHeight="1" x14ac:dyDescent="0.25">
      <c r="A1418" s="18"/>
      <c r="B1418" s="18"/>
      <c r="C1418" s="18"/>
      <c r="D1418" s="31"/>
      <c r="E1418" s="18"/>
      <c r="F1418" s="18"/>
      <c r="G1418" s="18"/>
      <c r="H1418" s="18"/>
      <c r="I1418" s="18"/>
      <c r="J1418" s="18"/>
      <c r="K1418" s="18"/>
      <c r="L1418" s="18"/>
      <c r="M1418" s="18"/>
    </row>
    <row r="1419" spans="1:13" ht="22.5" x14ac:dyDescent="0.25">
      <c r="A1419" s="9" t="s">
        <v>1095</v>
      </c>
      <c r="B1419" s="10" t="s">
        <v>19</v>
      </c>
      <c r="C1419" s="10" t="s">
        <v>20</v>
      </c>
      <c r="D1419" s="13" t="s">
        <v>1096</v>
      </c>
      <c r="E1419" s="11"/>
      <c r="F1419" s="11"/>
      <c r="G1419" s="11"/>
      <c r="H1419" s="11"/>
      <c r="I1419" s="11"/>
      <c r="J1419" s="11"/>
      <c r="K1419" s="12">
        <f>K1422</f>
        <v>1</v>
      </c>
      <c r="L1419" s="12">
        <f>L1422</f>
        <v>0</v>
      </c>
      <c r="M1419" s="12">
        <f>M1422</f>
        <v>0</v>
      </c>
    </row>
    <row r="1420" spans="1:13" ht="67.5" x14ac:dyDescent="0.25">
      <c r="A1420" s="11"/>
      <c r="B1420" s="11"/>
      <c r="C1420" s="11"/>
      <c r="D1420" s="13" t="s">
        <v>1097</v>
      </c>
      <c r="E1420" s="11"/>
      <c r="F1420" s="11"/>
      <c r="G1420" s="11"/>
      <c r="H1420" s="11"/>
      <c r="I1420" s="11"/>
      <c r="J1420" s="11"/>
      <c r="K1420" s="11"/>
      <c r="L1420" s="11"/>
      <c r="M1420" s="11"/>
    </row>
    <row r="1421" spans="1:13" x14ac:dyDescent="0.25">
      <c r="A1421" s="11"/>
      <c r="B1421" s="11"/>
      <c r="C1421" s="11"/>
      <c r="D1421" s="30"/>
      <c r="E1421" s="10" t="s">
        <v>1077</v>
      </c>
      <c r="F1421" s="14">
        <v>1</v>
      </c>
      <c r="G1421" s="15">
        <v>0</v>
      </c>
      <c r="H1421" s="15">
        <v>0</v>
      </c>
      <c r="I1421" s="15">
        <v>0</v>
      </c>
      <c r="J1421" s="12">
        <f>OR(F1421&lt;&gt;0,G1421&lt;&gt;0,H1421&lt;&gt;0,I1421&lt;&gt;0)*(F1421 + (F1421 = 0))*(G1421 + (G1421 = 0))*(H1421 + (H1421 = 0))*(I1421 + (I1421 = 0))</f>
        <v>1</v>
      </c>
      <c r="K1421" s="11"/>
      <c r="L1421" s="11"/>
      <c r="M1421" s="11"/>
    </row>
    <row r="1422" spans="1:13" x14ac:dyDescent="0.25">
      <c r="A1422" s="11"/>
      <c r="B1422" s="11"/>
      <c r="C1422" s="11"/>
      <c r="D1422" s="30"/>
      <c r="E1422" s="11"/>
      <c r="F1422" s="11"/>
      <c r="G1422" s="11"/>
      <c r="H1422" s="11"/>
      <c r="I1422" s="11"/>
      <c r="J1422" s="16" t="s">
        <v>1098</v>
      </c>
      <c r="K1422" s="17">
        <f>J1421*1</f>
        <v>1</v>
      </c>
      <c r="L1422" s="15">
        <v>0</v>
      </c>
      <c r="M1422" s="17">
        <f>ROUND(K1422*L1422,2)</f>
        <v>0</v>
      </c>
    </row>
    <row r="1423" spans="1:13" ht="0.95" customHeight="1" x14ac:dyDescent="0.25">
      <c r="A1423" s="18"/>
      <c r="B1423" s="18"/>
      <c r="C1423" s="18"/>
      <c r="D1423" s="31"/>
      <c r="E1423" s="18"/>
      <c r="F1423" s="18"/>
      <c r="G1423" s="18"/>
      <c r="H1423" s="18"/>
      <c r="I1423" s="18"/>
      <c r="J1423" s="18"/>
      <c r="K1423" s="18"/>
      <c r="L1423" s="18"/>
      <c r="M1423" s="18"/>
    </row>
    <row r="1424" spans="1:13" ht="22.5" x14ac:dyDescent="0.25">
      <c r="A1424" s="9" t="s">
        <v>1099</v>
      </c>
      <c r="B1424" s="10" t="s">
        <v>19</v>
      </c>
      <c r="C1424" s="10" t="s">
        <v>20</v>
      </c>
      <c r="D1424" s="13" t="s">
        <v>1100</v>
      </c>
      <c r="E1424" s="11"/>
      <c r="F1424" s="11"/>
      <c r="G1424" s="11"/>
      <c r="H1424" s="11"/>
      <c r="I1424" s="11"/>
      <c r="J1424" s="11"/>
      <c r="K1424" s="12">
        <f>K1427</f>
        <v>14</v>
      </c>
      <c r="L1424" s="12">
        <f>L1427</f>
        <v>0</v>
      </c>
      <c r="M1424" s="12">
        <f>M1427</f>
        <v>0</v>
      </c>
    </row>
    <row r="1425" spans="1:13" ht="67.5" x14ac:dyDescent="0.25">
      <c r="A1425" s="11"/>
      <c r="B1425" s="11"/>
      <c r="C1425" s="11"/>
      <c r="D1425" s="13" t="s">
        <v>1101</v>
      </c>
      <c r="E1425" s="11"/>
      <c r="F1425" s="11"/>
      <c r="G1425" s="11"/>
      <c r="H1425" s="11"/>
      <c r="I1425" s="11"/>
      <c r="J1425" s="11"/>
      <c r="K1425" s="11"/>
      <c r="L1425" s="11"/>
      <c r="M1425" s="11"/>
    </row>
    <row r="1426" spans="1:13" x14ac:dyDescent="0.25">
      <c r="A1426" s="11"/>
      <c r="B1426" s="11"/>
      <c r="C1426" s="11"/>
      <c r="D1426" s="30"/>
      <c r="E1426" s="10" t="s">
        <v>1086</v>
      </c>
      <c r="F1426" s="14">
        <v>14</v>
      </c>
      <c r="G1426" s="15">
        <v>0</v>
      </c>
      <c r="H1426" s="15">
        <v>0</v>
      </c>
      <c r="I1426" s="15">
        <v>0</v>
      </c>
      <c r="J1426" s="12">
        <f>OR(F1426&lt;&gt;0,G1426&lt;&gt;0,H1426&lt;&gt;0,I1426&lt;&gt;0)*(F1426 + (F1426 = 0))*(G1426 + (G1426 = 0))*(H1426 + (H1426 = 0))*(I1426 + (I1426 = 0))</f>
        <v>14</v>
      </c>
      <c r="K1426" s="11"/>
      <c r="L1426" s="11"/>
      <c r="M1426" s="11"/>
    </row>
    <row r="1427" spans="1:13" x14ac:dyDescent="0.25">
      <c r="A1427" s="11"/>
      <c r="B1427" s="11"/>
      <c r="C1427" s="11"/>
      <c r="D1427" s="30"/>
      <c r="E1427" s="11"/>
      <c r="F1427" s="11"/>
      <c r="G1427" s="11"/>
      <c r="H1427" s="11"/>
      <c r="I1427" s="11"/>
      <c r="J1427" s="16" t="s">
        <v>1102</v>
      </c>
      <c r="K1427" s="17">
        <f>J1426*1</f>
        <v>14</v>
      </c>
      <c r="L1427" s="15">
        <v>0</v>
      </c>
      <c r="M1427" s="17">
        <f>ROUND(K1427*L1427,2)</f>
        <v>0</v>
      </c>
    </row>
    <row r="1428" spans="1:13" ht="0.95" customHeight="1" x14ac:dyDescent="0.25">
      <c r="A1428" s="18"/>
      <c r="B1428" s="18"/>
      <c r="C1428" s="18"/>
      <c r="D1428" s="31"/>
      <c r="E1428" s="18"/>
      <c r="F1428" s="18"/>
      <c r="G1428" s="18"/>
      <c r="H1428" s="18"/>
      <c r="I1428" s="18"/>
      <c r="J1428" s="18"/>
      <c r="K1428" s="18"/>
      <c r="L1428" s="18"/>
      <c r="M1428" s="18"/>
    </row>
    <row r="1429" spans="1:13" ht="22.5" x14ac:dyDescent="0.25">
      <c r="A1429" s="9" t="s">
        <v>1103</v>
      </c>
      <c r="B1429" s="10" t="s">
        <v>19</v>
      </c>
      <c r="C1429" s="10" t="s">
        <v>20</v>
      </c>
      <c r="D1429" s="13" t="s">
        <v>1104</v>
      </c>
      <c r="E1429" s="11"/>
      <c r="F1429" s="11"/>
      <c r="G1429" s="11"/>
      <c r="H1429" s="11"/>
      <c r="I1429" s="11"/>
      <c r="J1429" s="11"/>
      <c r="K1429" s="12">
        <f>K1432</f>
        <v>26</v>
      </c>
      <c r="L1429" s="12">
        <f>L1432</f>
        <v>0</v>
      </c>
      <c r="M1429" s="12">
        <f>M1432</f>
        <v>0</v>
      </c>
    </row>
    <row r="1430" spans="1:13" ht="78.75" x14ac:dyDescent="0.25">
      <c r="A1430" s="11"/>
      <c r="B1430" s="11"/>
      <c r="C1430" s="11"/>
      <c r="D1430" s="13" t="s">
        <v>1105</v>
      </c>
      <c r="E1430" s="11"/>
      <c r="F1430" s="11"/>
      <c r="G1430" s="11"/>
      <c r="H1430" s="11"/>
      <c r="I1430" s="11"/>
      <c r="J1430" s="11"/>
      <c r="K1430" s="11"/>
      <c r="L1430" s="11"/>
      <c r="M1430" s="11"/>
    </row>
    <row r="1431" spans="1:13" x14ac:dyDescent="0.25">
      <c r="A1431" s="11"/>
      <c r="B1431" s="11"/>
      <c r="C1431" s="11"/>
      <c r="D1431" s="30"/>
      <c r="E1431" s="10" t="s">
        <v>1106</v>
      </c>
      <c r="F1431" s="14">
        <v>26</v>
      </c>
      <c r="G1431" s="15">
        <v>0</v>
      </c>
      <c r="H1431" s="15">
        <v>0</v>
      </c>
      <c r="I1431" s="15">
        <v>0</v>
      </c>
      <c r="J1431" s="12">
        <f>OR(F1431&lt;&gt;0,G1431&lt;&gt;0,H1431&lt;&gt;0,I1431&lt;&gt;0)*(F1431 + (F1431 = 0))*(G1431 + (G1431 = 0))*(H1431 + (H1431 = 0))*(I1431 + (I1431 = 0))</f>
        <v>26</v>
      </c>
      <c r="K1431" s="11"/>
      <c r="L1431" s="11"/>
      <c r="M1431" s="11"/>
    </row>
    <row r="1432" spans="1:13" x14ac:dyDescent="0.25">
      <c r="A1432" s="11"/>
      <c r="B1432" s="11"/>
      <c r="C1432" s="11"/>
      <c r="D1432" s="30"/>
      <c r="E1432" s="11"/>
      <c r="F1432" s="11"/>
      <c r="G1432" s="11"/>
      <c r="H1432" s="11"/>
      <c r="I1432" s="11"/>
      <c r="J1432" s="16" t="s">
        <v>1107</v>
      </c>
      <c r="K1432" s="17">
        <f>J1431*1</f>
        <v>26</v>
      </c>
      <c r="L1432" s="15">
        <v>0</v>
      </c>
      <c r="M1432" s="17">
        <f>ROUND(K1432*L1432,2)</f>
        <v>0</v>
      </c>
    </row>
    <row r="1433" spans="1:13" ht="0.95" customHeight="1" x14ac:dyDescent="0.25">
      <c r="A1433" s="18"/>
      <c r="B1433" s="18"/>
      <c r="C1433" s="18"/>
      <c r="D1433" s="31"/>
      <c r="E1433" s="18"/>
      <c r="F1433" s="18"/>
      <c r="G1433" s="18"/>
      <c r="H1433" s="18"/>
      <c r="I1433" s="18"/>
      <c r="J1433" s="18"/>
      <c r="K1433" s="18"/>
      <c r="L1433" s="18"/>
      <c r="M1433" s="18"/>
    </row>
    <row r="1434" spans="1:13" ht="22.5" x14ac:dyDescent="0.25">
      <c r="A1434" s="9" t="s">
        <v>1108</v>
      </c>
      <c r="B1434" s="10" t="s">
        <v>19</v>
      </c>
      <c r="C1434" s="10" t="s">
        <v>20</v>
      </c>
      <c r="D1434" s="13" t="s">
        <v>1109</v>
      </c>
      <c r="E1434" s="11"/>
      <c r="F1434" s="11"/>
      <c r="G1434" s="11"/>
      <c r="H1434" s="11"/>
      <c r="I1434" s="11"/>
      <c r="J1434" s="11"/>
      <c r="K1434" s="12">
        <f>K1437</f>
        <v>7</v>
      </c>
      <c r="L1434" s="12">
        <f>L1437</f>
        <v>0</v>
      </c>
      <c r="M1434" s="12">
        <f>M1437</f>
        <v>0</v>
      </c>
    </row>
    <row r="1435" spans="1:13" ht="67.5" x14ac:dyDescent="0.25">
      <c r="A1435" s="11"/>
      <c r="B1435" s="11"/>
      <c r="C1435" s="11"/>
      <c r="D1435" s="13" t="s">
        <v>1110</v>
      </c>
      <c r="E1435" s="11"/>
      <c r="F1435" s="11"/>
      <c r="G1435" s="11"/>
      <c r="H1435" s="11"/>
      <c r="I1435" s="11"/>
      <c r="J1435" s="11"/>
      <c r="K1435" s="11"/>
      <c r="L1435" s="11"/>
      <c r="M1435" s="11"/>
    </row>
    <row r="1436" spans="1:13" x14ac:dyDescent="0.25">
      <c r="A1436" s="11"/>
      <c r="B1436" s="11"/>
      <c r="C1436" s="11"/>
      <c r="D1436" s="30"/>
      <c r="E1436" s="10" t="s">
        <v>1106</v>
      </c>
      <c r="F1436" s="14">
        <v>7</v>
      </c>
      <c r="G1436" s="15">
        <v>0</v>
      </c>
      <c r="H1436" s="15">
        <v>0</v>
      </c>
      <c r="I1436" s="15">
        <v>0</v>
      </c>
      <c r="J1436" s="12">
        <f>OR(F1436&lt;&gt;0,G1436&lt;&gt;0,H1436&lt;&gt;0,I1436&lt;&gt;0)*(F1436 + (F1436 = 0))*(G1436 + (G1436 = 0))*(H1436 + (H1436 = 0))*(I1436 + (I1436 = 0))</f>
        <v>7</v>
      </c>
      <c r="K1436" s="11"/>
      <c r="L1436" s="11"/>
      <c r="M1436" s="11"/>
    </row>
    <row r="1437" spans="1:13" x14ac:dyDescent="0.25">
      <c r="A1437" s="11"/>
      <c r="B1437" s="11"/>
      <c r="C1437" s="11"/>
      <c r="D1437" s="30"/>
      <c r="E1437" s="11"/>
      <c r="F1437" s="11"/>
      <c r="G1437" s="11"/>
      <c r="H1437" s="11"/>
      <c r="I1437" s="11"/>
      <c r="J1437" s="16" t="s">
        <v>1111</v>
      </c>
      <c r="K1437" s="17">
        <f>J1436*1</f>
        <v>7</v>
      </c>
      <c r="L1437" s="15">
        <v>0</v>
      </c>
      <c r="M1437" s="17">
        <f>ROUND(K1437*L1437,2)</f>
        <v>0</v>
      </c>
    </row>
    <row r="1438" spans="1:13" ht="0.95" customHeight="1" x14ac:dyDescent="0.25">
      <c r="A1438" s="18"/>
      <c r="B1438" s="18"/>
      <c r="C1438" s="18"/>
      <c r="D1438" s="31"/>
      <c r="E1438" s="18"/>
      <c r="F1438" s="18"/>
      <c r="G1438" s="18"/>
      <c r="H1438" s="18"/>
      <c r="I1438" s="18"/>
      <c r="J1438" s="18"/>
      <c r="K1438" s="18"/>
      <c r="L1438" s="18"/>
      <c r="M1438" s="18"/>
    </row>
    <row r="1439" spans="1:13" ht="22.5" x14ac:dyDescent="0.25">
      <c r="A1439" s="9" t="s">
        <v>1112</v>
      </c>
      <c r="B1439" s="10" t="s">
        <v>19</v>
      </c>
      <c r="C1439" s="10" t="s">
        <v>20</v>
      </c>
      <c r="D1439" s="13" t="s">
        <v>1113</v>
      </c>
      <c r="E1439" s="11"/>
      <c r="F1439" s="11"/>
      <c r="G1439" s="11"/>
      <c r="H1439" s="11"/>
      <c r="I1439" s="11"/>
      <c r="J1439" s="11"/>
      <c r="K1439" s="12">
        <f>K1442</f>
        <v>19</v>
      </c>
      <c r="L1439" s="12">
        <f>L1442</f>
        <v>0</v>
      </c>
      <c r="M1439" s="12">
        <f>M1442</f>
        <v>0</v>
      </c>
    </row>
    <row r="1440" spans="1:13" ht="112.5" x14ac:dyDescent="0.25">
      <c r="A1440" s="11"/>
      <c r="B1440" s="11"/>
      <c r="C1440" s="11"/>
      <c r="D1440" s="13" t="s">
        <v>1114</v>
      </c>
      <c r="E1440" s="11"/>
      <c r="F1440" s="11"/>
      <c r="G1440" s="11"/>
      <c r="H1440" s="11"/>
      <c r="I1440" s="11"/>
      <c r="J1440" s="11"/>
      <c r="K1440" s="11"/>
      <c r="L1440" s="11"/>
      <c r="M1440" s="11"/>
    </row>
    <row r="1441" spans="1:13" x14ac:dyDescent="0.25">
      <c r="A1441" s="11"/>
      <c r="B1441" s="11"/>
      <c r="C1441" s="11"/>
      <c r="D1441" s="30"/>
      <c r="E1441" s="10" t="s">
        <v>1115</v>
      </c>
      <c r="F1441" s="14">
        <v>19</v>
      </c>
      <c r="G1441" s="15">
        <v>0</v>
      </c>
      <c r="H1441" s="15">
        <v>0</v>
      </c>
      <c r="I1441" s="15">
        <v>0</v>
      </c>
      <c r="J1441" s="12">
        <f>OR(F1441&lt;&gt;0,G1441&lt;&gt;0,H1441&lt;&gt;0,I1441&lt;&gt;0)*(F1441 + (F1441 = 0))*(G1441 + (G1441 = 0))*(H1441 + (H1441 = 0))*(I1441 + (I1441 = 0))</f>
        <v>19</v>
      </c>
      <c r="K1441" s="11"/>
      <c r="L1441" s="11"/>
      <c r="M1441" s="11"/>
    </row>
    <row r="1442" spans="1:13" x14ac:dyDescent="0.25">
      <c r="A1442" s="11"/>
      <c r="B1442" s="11"/>
      <c r="C1442" s="11"/>
      <c r="D1442" s="30"/>
      <c r="E1442" s="11"/>
      <c r="F1442" s="11"/>
      <c r="G1442" s="11"/>
      <c r="H1442" s="11"/>
      <c r="I1442" s="11"/>
      <c r="J1442" s="16" t="s">
        <v>1116</v>
      </c>
      <c r="K1442" s="17">
        <f>J1441*1</f>
        <v>19</v>
      </c>
      <c r="L1442" s="15">
        <v>0</v>
      </c>
      <c r="M1442" s="17">
        <f>ROUND(K1442*L1442,2)</f>
        <v>0</v>
      </c>
    </row>
    <row r="1443" spans="1:13" ht="0.95" customHeight="1" x14ac:dyDescent="0.25">
      <c r="A1443" s="18"/>
      <c r="B1443" s="18"/>
      <c r="C1443" s="18"/>
      <c r="D1443" s="31"/>
      <c r="E1443" s="18"/>
      <c r="F1443" s="18"/>
      <c r="G1443" s="18"/>
      <c r="H1443" s="18"/>
      <c r="I1443" s="18"/>
      <c r="J1443" s="18"/>
      <c r="K1443" s="18"/>
      <c r="L1443" s="18"/>
      <c r="M1443" s="18"/>
    </row>
    <row r="1444" spans="1:13" ht="22.5" x14ac:dyDescent="0.25">
      <c r="A1444" s="9" t="s">
        <v>1117</v>
      </c>
      <c r="B1444" s="10" t="s">
        <v>19</v>
      </c>
      <c r="C1444" s="10" t="s">
        <v>20</v>
      </c>
      <c r="D1444" s="13" t="s">
        <v>1118</v>
      </c>
      <c r="E1444" s="11"/>
      <c r="F1444" s="11"/>
      <c r="G1444" s="11"/>
      <c r="H1444" s="11"/>
      <c r="I1444" s="11"/>
      <c r="J1444" s="11"/>
      <c r="K1444" s="12">
        <f>K1447</f>
        <v>8</v>
      </c>
      <c r="L1444" s="12">
        <f>L1447</f>
        <v>0</v>
      </c>
      <c r="M1444" s="12">
        <f>M1447</f>
        <v>0</v>
      </c>
    </row>
    <row r="1445" spans="1:13" ht="56.25" x14ac:dyDescent="0.25">
      <c r="A1445" s="11"/>
      <c r="B1445" s="11"/>
      <c r="C1445" s="11"/>
      <c r="D1445" s="13" t="s">
        <v>1119</v>
      </c>
      <c r="E1445" s="11"/>
      <c r="F1445" s="11"/>
      <c r="G1445" s="11"/>
      <c r="H1445" s="11"/>
      <c r="I1445" s="11"/>
      <c r="J1445" s="11"/>
      <c r="K1445" s="11"/>
      <c r="L1445" s="11"/>
      <c r="M1445" s="11"/>
    </row>
    <row r="1446" spans="1:13" x14ac:dyDescent="0.25">
      <c r="A1446" s="11"/>
      <c r="B1446" s="11"/>
      <c r="C1446" s="11"/>
      <c r="D1446" s="30"/>
      <c r="E1446" s="10" t="s">
        <v>1115</v>
      </c>
      <c r="F1446" s="14">
        <v>8</v>
      </c>
      <c r="G1446" s="15">
        <v>0</v>
      </c>
      <c r="H1446" s="15">
        <v>0</v>
      </c>
      <c r="I1446" s="15">
        <v>0</v>
      </c>
      <c r="J1446" s="12">
        <f>OR(F1446&lt;&gt;0,G1446&lt;&gt;0,H1446&lt;&gt;0,I1446&lt;&gt;0)*(F1446 + (F1446 = 0))*(G1446 + (G1446 = 0))*(H1446 + (H1446 = 0))*(I1446 + (I1446 = 0))</f>
        <v>8</v>
      </c>
      <c r="K1446" s="11"/>
      <c r="L1446" s="11"/>
      <c r="M1446" s="11"/>
    </row>
    <row r="1447" spans="1:13" x14ac:dyDescent="0.25">
      <c r="A1447" s="11"/>
      <c r="B1447" s="11"/>
      <c r="C1447" s="11"/>
      <c r="D1447" s="30"/>
      <c r="E1447" s="11"/>
      <c r="F1447" s="11"/>
      <c r="G1447" s="11"/>
      <c r="H1447" s="11"/>
      <c r="I1447" s="11"/>
      <c r="J1447" s="16" t="s">
        <v>1120</v>
      </c>
      <c r="K1447" s="17">
        <f>J1446*1</f>
        <v>8</v>
      </c>
      <c r="L1447" s="15">
        <v>0</v>
      </c>
      <c r="M1447" s="17">
        <f>ROUND(K1447*L1447,2)</f>
        <v>0</v>
      </c>
    </row>
    <row r="1448" spans="1:13" ht="0.95" customHeight="1" x14ac:dyDescent="0.25">
      <c r="A1448" s="18"/>
      <c r="B1448" s="18"/>
      <c r="C1448" s="18"/>
      <c r="D1448" s="31"/>
      <c r="E1448" s="18"/>
      <c r="F1448" s="18"/>
      <c r="G1448" s="18"/>
      <c r="H1448" s="18"/>
      <c r="I1448" s="18"/>
      <c r="J1448" s="18"/>
      <c r="K1448" s="18"/>
      <c r="L1448" s="18"/>
      <c r="M1448" s="18"/>
    </row>
    <row r="1449" spans="1:13" ht="22.5" x14ac:dyDescent="0.25">
      <c r="A1449" s="9" t="s">
        <v>1121</v>
      </c>
      <c r="B1449" s="10" t="s">
        <v>19</v>
      </c>
      <c r="C1449" s="10" t="s">
        <v>20</v>
      </c>
      <c r="D1449" s="13" t="s">
        <v>1122</v>
      </c>
      <c r="E1449" s="11"/>
      <c r="F1449" s="11"/>
      <c r="G1449" s="11"/>
      <c r="H1449" s="11"/>
      <c r="I1449" s="11"/>
      <c r="J1449" s="11"/>
      <c r="K1449" s="12">
        <f>K1452</f>
        <v>12</v>
      </c>
      <c r="L1449" s="12">
        <f>L1452</f>
        <v>0</v>
      </c>
      <c r="M1449" s="12">
        <f>M1452</f>
        <v>0</v>
      </c>
    </row>
    <row r="1450" spans="1:13" ht="112.5" x14ac:dyDescent="0.25">
      <c r="A1450" s="11"/>
      <c r="B1450" s="11"/>
      <c r="C1450" s="11"/>
      <c r="D1450" s="13" t="s">
        <v>1123</v>
      </c>
      <c r="E1450" s="11"/>
      <c r="F1450" s="11"/>
      <c r="G1450" s="11"/>
      <c r="H1450" s="11"/>
      <c r="I1450" s="11"/>
      <c r="J1450" s="11"/>
      <c r="K1450" s="11"/>
      <c r="L1450" s="11"/>
      <c r="M1450" s="11"/>
    </row>
    <row r="1451" spans="1:13" x14ac:dyDescent="0.25">
      <c r="A1451" s="11"/>
      <c r="B1451" s="11"/>
      <c r="C1451" s="11"/>
      <c r="D1451" s="30"/>
      <c r="E1451" s="10" t="s">
        <v>1124</v>
      </c>
      <c r="F1451" s="14">
        <v>12</v>
      </c>
      <c r="G1451" s="15">
        <v>0</v>
      </c>
      <c r="H1451" s="15">
        <v>0</v>
      </c>
      <c r="I1451" s="15">
        <v>0</v>
      </c>
      <c r="J1451" s="12">
        <f>OR(F1451&lt;&gt;0,G1451&lt;&gt;0,H1451&lt;&gt;0,I1451&lt;&gt;0)*(F1451 + (F1451 = 0))*(G1451 + (G1451 = 0))*(H1451 + (H1451 = 0))*(I1451 + (I1451 = 0))</f>
        <v>12</v>
      </c>
      <c r="K1451" s="11"/>
      <c r="L1451" s="11"/>
      <c r="M1451" s="11"/>
    </row>
    <row r="1452" spans="1:13" x14ac:dyDescent="0.25">
      <c r="A1452" s="11"/>
      <c r="B1452" s="11"/>
      <c r="C1452" s="11"/>
      <c r="D1452" s="30"/>
      <c r="E1452" s="11"/>
      <c r="F1452" s="11"/>
      <c r="G1452" s="11"/>
      <c r="H1452" s="11"/>
      <c r="I1452" s="11"/>
      <c r="J1452" s="16" t="s">
        <v>1125</v>
      </c>
      <c r="K1452" s="17">
        <f>J1451*1</f>
        <v>12</v>
      </c>
      <c r="L1452" s="15">
        <v>0</v>
      </c>
      <c r="M1452" s="17">
        <f>ROUND(K1452*L1452,2)</f>
        <v>0</v>
      </c>
    </row>
    <row r="1453" spans="1:13" ht="0.95" customHeight="1" x14ac:dyDescent="0.25">
      <c r="A1453" s="18"/>
      <c r="B1453" s="18"/>
      <c r="C1453" s="18"/>
      <c r="D1453" s="31"/>
      <c r="E1453" s="18"/>
      <c r="F1453" s="18"/>
      <c r="G1453" s="18"/>
      <c r="H1453" s="18"/>
      <c r="I1453" s="18"/>
      <c r="J1453" s="18"/>
      <c r="K1453" s="18"/>
      <c r="L1453" s="18"/>
      <c r="M1453" s="18"/>
    </row>
    <row r="1454" spans="1:13" ht="22.5" x14ac:dyDescent="0.25">
      <c r="A1454" s="9" t="s">
        <v>1126</v>
      </c>
      <c r="B1454" s="10" t="s">
        <v>19</v>
      </c>
      <c r="C1454" s="10" t="s">
        <v>20</v>
      </c>
      <c r="D1454" s="13" t="s">
        <v>1127</v>
      </c>
      <c r="E1454" s="11"/>
      <c r="F1454" s="11"/>
      <c r="G1454" s="11"/>
      <c r="H1454" s="11"/>
      <c r="I1454" s="11"/>
      <c r="J1454" s="11"/>
      <c r="K1454" s="12">
        <f>K1457</f>
        <v>9</v>
      </c>
      <c r="L1454" s="12">
        <f>L1457</f>
        <v>0</v>
      </c>
      <c r="M1454" s="12">
        <f>M1457</f>
        <v>0</v>
      </c>
    </row>
    <row r="1455" spans="1:13" ht="56.25" x14ac:dyDescent="0.25">
      <c r="A1455" s="11"/>
      <c r="B1455" s="11"/>
      <c r="C1455" s="11"/>
      <c r="D1455" s="13" t="s">
        <v>1128</v>
      </c>
      <c r="E1455" s="11"/>
      <c r="F1455" s="11"/>
      <c r="G1455" s="11"/>
      <c r="H1455" s="11"/>
      <c r="I1455" s="11"/>
      <c r="J1455" s="11"/>
      <c r="K1455" s="11"/>
      <c r="L1455" s="11"/>
      <c r="M1455" s="11"/>
    </row>
    <row r="1456" spans="1:13" x14ac:dyDescent="0.25">
      <c r="A1456" s="11"/>
      <c r="B1456" s="11"/>
      <c r="C1456" s="11"/>
      <c r="D1456" s="30"/>
      <c r="E1456" s="10" t="s">
        <v>450</v>
      </c>
      <c r="F1456" s="14">
        <v>9</v>
      </c>
      <c r="G1456" s="15">
        <v>0</v>
      </c>
      <c r="H1456" s="15">
        <v>0</v>
      </c>
      <c r="I1456" s="15">
        <v>0</v>
      </c>
      <c r="J1456" s="12">
        <f>OR(F1456&lt;&gt;0,G1456&lt;&gt;0,H1456&lt;&gt;0,I1456&lt;&gt;0)*(F1456 + (F1456 = 0))*(G1456 + (G1456 = 0))*(H1456 + (H1456 = 0))*(I1456 + (I1456 = 0))</f>
        <v>9</v>
      </c>
      <c r="K1456" s="11"/>
      <c r="L1456" s="11"/>
      <c r="M1456" s="11"/>
    </row>
    <row r="1457" spans="1:13" x14ac:dyDescent="0.25">
      <c r="A1457" s="11"/>
      <c r="B1457" s="11"/>
      <c r="C1457" s="11"/>
      <c r="D1457" s="30"/>
      <c r="E1457" s="11"/>
      <c r="F1457" s="11"/>
      <c r="G1457" s="11"/>
      <c r="H1457" s="11"/>
      <c r="I1457" s="11"/>
      <c r="J1457" s="16" t="s">
        <v>1129</v>
      </c>
      <c r="K1457" s="17">
        <f>J1456*1</f>
        <v>9</v>
      </c>
      <c r="L1457" s="15">
        <v>0</v>
      </c>
      <c r="M1457" s="17">
        <f>ROUND(K1457*L1457,2)</f>
        <v>0</v>
      </c>
    </row>
    <row r="1458" spans="1:13" ht="0.95" customHeight="1" x14ac:dyDescent="0.25">
      <c r="A1458" s="18"/>
      <c r="B1458" s="18"/>
      <c r="C1458" s="18"/>
      <c r="D1458" s="31"/>
      <c r="E1458" s="18"/>
      <c r="F1458" s="18"/>
      <c r="G1458" s="18"/>
      <c r="H1458" s="18"/>
      <c r="I1458" s="18"/>
      <c r="J1458" s="18"/>
      <c r="K1458" s="18"/>
      <c r="L1458" s="18"/>
      <c r="M1458" s="18"/>
    </row>
    <row r="1459" spans="1:13" ht="22.5" x14ac:dyDescent="0.25">
      <c r="A1459" s="9" t="s">
        <v>1130</v>
      </c>
      <c r="B1459" s="10" t="s">
        <v>19</v>
      </c>
      <c r="C1459" s="10" t="s">
        <v>20</v>
      </c>
      <c r="D1459" s="13" t="s">
        <v>1122</v>
      </c>
      <c r="E1459" s="11"/>
      <c r="F1459" s="11"/>
      <c r="G1459" s="11"/>
      <c r="H1459" s="11"/>
      <c r="I1459" s="11"/>
      <c r="J1459" s="11"/>
      <c r="K1459" s="12">
        <f>K1462</f>
        <v>17</v>
      </c>
      <c r="L1459" s="12">
        <f>L1462</f>
        <v>0</v>
      </c>
      <c r="M1459" s="12">
        <f>M1462</f>
        <v>0</v>
      </c>
    </row>
    <row r="1460" spans="1:13" ht="112.5" x14ac:dyDescent="0.25">
      <c r="A1460" s="11"/>
      <c r="B1460" s="11"/>
      <c r="C1460" s="11"/>
      <c r="D1460" s="13" t="s">
        <v>1123</v>
      </c>
      <c r="E1460" s="11"/>
      <c r="F1460" s="11"/>
      <c r="G1460" s="11"/>
      <c r="H1460" s="11"/>
      <c r="I1460" s="11"/>
      <c r="J1460" s="11"/>
      <c r="K1460" s="11"/>
      <c r="L1460" s="11"/>
      <c r="M1460" s="11"/>
    </row>
    <row r="1461" spans="1:13" x14ac:dyDescent="0.25">
      <c r="A1461" s="11"/>
      <c r="B1461" s="11"/>
      <c r="C1461" s="11"/>
      <c r="D1461" s="30"/>
      <c r="E1461" s="10" t="s">
        <v>449</v>
      </c>
      <c r="F1461" s="14">
        <v>17</v>
      </c>
      <c r="G1461" s="15">
        <v>0</v>
      </c>
      <c r="H1461" s="15">
        <v>0</v>
      </c>
      <c r="I1461" s="15">
        <v>0</v>
      </c>
      <c r="J1461" s="12">
        <f>OR(F1461&lt;&gt;0,G1461&lt;&gt;0,H1461&lt;&gt;0,I1461&lt;&gt;0)*(F1461 + (F1461 = 0))*(G1461 + (G1461 = 0))*(H1461 + (H1461 = 0))*(I1461 + (I1461 = 0))</f>
        <v>17</v>
      </c>
      <c r="K1461" s="11"/>
      <c r="L1461" s="11"/>
      <c r="M1461" s="11"/>
    </row>
    <row r="1462" spans="1:13" x14ac:dyDescent="0.25">
      <c r="A1462" s="11"/>
      <c r="B1462" s="11"/>
      <c r="C1462" s="11"/>
      <c r="D1462" s="30"/>
      <c r="E1462" s="11"/>
      <c r="F1462" s="11"/>
      <c r="G1462" s="11"/>
      <c r="H1462" s="11"/>
      <c r="I1462" s="11"/>
      <c r="J1462" s="16" t="s">
        <v>1131</v>
      </c>
      <c r="K1462" s="17">
        <f>J1461*1</f>
        <v>17</v>
      </c>
      <c r="L1462" s="15">
        <v>0</v>
      </c>
      <c r="M1462" s="17">
        <f>ROUND(K1462*L1462,2)</f>
        <v>0</v>
      </c>
    </row>
    <row r="1463" spans="1:13" ht="0.95" customHeight="1" x14ac:dyDescent="0.25">
      <c r="A1463" s="18"/>
      <c r="B1463" s="18"/>
      <c r="C1463" s="18"/>
      <c r="D1463" s="31"/>
      <c r="E1463" s="18"/>
      <c r="F1463" s="18"/>
      <c r="G1463" s="18"/>
      <c r="H1463" s="18"/>
      <c r="I1463" s="18"/>
      <c r="J1463" s="18"/>
      <c r="K1463" s="18"/>
      <c r="L1463" s="18"/>
      <c r="M1463" s="18"/>
    </row>
    <row r="1464" spans="1:13" ht="22.5" x14ac:dyDescent="0.25">
      <c r="A1464" s="9" t="s">
        <v>1132</v>
      </c>
      <c r="B1464" s="10" t="s">
        <v>19</v>
      </c>
      <c r="C1464" s="10" t="s">
        <v>20</v>
      </c>
      <c r="D1464" s="13" t="s">
        <v>1133</v>
      </c>
      <c r="E1464" s="11"/>
      <c r="F1464" s="11"/>
      <c r="G1464" s="11"/>
      <c r="H1464" s="11"/>
      <c r="I1464" s="11"/>
      <c r="J1464" s="11"/>
      <c r="K1464" s="12">
        <f>K1467</f>
        <v>8</v>
      </c>
      <c r="L1464" s="12">
        <f>L1467</f>
        <v>0</v>
      </c>
      <c r="M1464" s="12">
        <f>M1467</f>
        <v>0</v>
      </c>
    </row>
    <row r="1465" spans="1:13" ht="56.25" x14ac:dyDescent="0.25">
      <c r="A1465" s="11"/>
      <c r="B1465" s="11"/>
      <c r="C1465" s="11"/>
      <c r="D1465" s="13" t="s">
        <v>1134</v>
      </c>
      <c r="E1465" s="11"/>
      <c r="F1465" s="11"/>
      <c r="G1465" s="11"/>
      <c r="H1465" s="11"/>
      <c r="I1465" s="11"/>
      <c r="J1465" s="11"/>
      <c r="K1465" s="11"/>
      <c r="L1465" s="11"/>
      <c r="M1465" s="11"/>
    </row>
    <row r="1466" spans="1:13" x14ac:dyDescent="0.25">
      <c r="A1466" s="11"/>
      <c r="B1466" s="11"/>
      <c r="C1466" s="11"/>
      <c r="D1466" s="30"/>
      <c r="E1466" s="10" t="s">
        <v>450</v>
      </c>
      <c r="F1466" s="14">
        <v>8</v>
      </c>
      <c r="G1466" s="15">
        <v>0</v>
      </c>
      <c r="H1466" s="15">
        <v>0</v>
      </c>
      <c r="I1466" s="15">
        <v>0</v>
      </c>
      <c r="J1466" s="12">
        <f>OR(F1466&lt;&gt;0,G1466&lt;&gt;0,H1466&lt;&gt;0,I1466&lt;&gt;0)*(F1466 + (F1466 = 0))*(G1466 + (G1466 = 0))*(H1466 + (H1466 = 0))*(I1466 + (I1466 = 0))</f>
        <v>8</v>
      </c>
      <c r="K1466" s="11"/>
      <c r="L1466" s="11"/>
      <c r="M1466" s="11"/>
    </row>
    <row r="1467" spans="1:13" x14ac:dyDescent="0.25">
      <c r="A1467" s="11"/>
      <c r="B1467" s="11"/>
      <c r="C1467" s="11"/>
      <c r="D1467" s="30"/>
      <c r="E1467" s="11"/>
      <c r="F1467" s="11"/>
      <c r="G1467" s="11"/>
      <c r="H1467" s="11"/>
      <c r="I1467" s="11"/>
      <c r="J1467" s="16" t="s">
        <v>1135</v>
      </c>
      <c r="K1467" s="17">
        <f>J1466*1</f>
        <v>8</v>
      </c>
      <c r="L1467" s="15">
        <v>0</v>
      </c>
      <c r="M1467" s="17">
        <f>ROUND(K1467*L1467,2)</f>
        <v>0</v>
      </c>
    </row>
    <row r="1468" spans="1:13" ht="0.95" customHeight="1" x14ac:dyDescent="0.25">
      <c r="A1468" s="18"/>
      <c r="B1468" s="18"/>
      <c r="C1468" s="18"/>
      <c r="D1468" s="31"/>
      <c r="E1468" s="18"/>
      <c r="F1468" s="18"/>
      <c r="G1468" s="18"/>
      <c r="H1468" s="18"/>
      <c r="I1468" s="18"/>
      <c r="J1468" s="18"/>
      <c r="K1468" s="18"/>
      <c r="L1468" s="18"/>
      <c r="M1468" s="18"/>
    </row>
    <row r="1469" spans="1:13" x14ac:dyDescent="0.25">
      <c r="A1469" s="11"/>
      <c r="B1469" s="11"/>
      <c r="C1469" s="11"/>
      <c r="D1469" s="30"/>
      <c r="E1469" s="11"/>
      <c r="F1469" s="11"/>
      <c r="G1469" s="11"/>
      <c r="H1469" s="11"/>
      <c r="I1469" s="11"/>
      <c r="J1469" s="16" t="s">
        <v>1136</v>
      </c>
      <c r="K1469" s="15">
        <v>1</v>
      </c>
      <c r="L1469" s="17">
        <f>M1393+M1398+M1403+M1408+M1413+M1419+M1424+M1429+M1434+M1439+M1444+M1449+M1454+M1459+M1464</f>
        <v>0</v>
      </c>
      <c r="M1469" s="17">
        <f>ROUND(K1469*L1469,2)</f>
        <v>0</v>
      </c>
    </row>
    <row r="1470" spans="1:13" ht="0.95" customHeight="1" x14ac:dyDescent="0.25">
      <c r="A1470" s="18"/>
      <c r="B1470" s="18"/>
      <c r="C1470" s="18"/>
      <c r="D1470" s="31"/>
      <c r="E1470" s="18"/>
      <c r="F1470" s="18"/>
      <c r="G1470" s="18"/>
      <c r="H1470" s="18"/>
      <c r="I1470" s="18"/>
      <c r="J1470" s="18"/>
      <c r="K1470" s="18"/>
      <c r="L1470" s="18"/>
      <c r="M1470" s="18"/>
    </row>
    <row r="1471" spans="1:13" x14ac:dyDescent="0.25">
      <c r="A1471" s="11"/>
      <c r="B1471" s="11"/>
      <c r="C1471" s="11"/>
      <c r="D1471" s="30"/>
      <c r="E1471" s="11"/>
      <c r="F1471" s="11"/>
      <c r="G1471" s="11"/>
      <c r="H1471" s="11"/>
      <c r="I1471" s="11"/>
      <c r="J1471" s="16" t="s">
        <v>1137</v>
      </c>
      <c r="K1471" s="19">
        <v>1</v>
      </c>
      <c r="L1471" s="17">
        <f>M1186+M1224+M1392</f>
        <v>0</v>
      </c>
      <c r="M1471" s="17">
        <f>ROUND(K1471*L1471,2)</f>
        <v>0</v>
      </c>
    </row>
    <row r="1472" spans="1:13" ht="0.95" customHeight="1" x14ac:dyDescent="0.25">
      <c r="A1472" s="18"/>
      <c r="B1472" s="18"/>
      <c r="C1472" s="18"/>
      <c r="D1472" s="31"/>
      <c r="E1472" s="18"/>
      <c r="F1472" s="18"/>
      <c r="G1472" s="18"/>
      <c r="H1472" s="18"/>
      <c r="I1472" s="18"/>
      <c r="J1472" s="18"/>
      <c r="K1472" s="18"/>
      <c r="L1472" s="18"/>
      <c r="M1472" s="18"/>
    </row>
    <row r="1473" spans="1:13" x14ac:dyDescent="0.25">
      <c r="A1473" s="5" t="s">
        <v>1138</v>
      </c>
      <c r="B1473" s="5" t="s">
        <v>15</v>
      </c>
      <c r="C1473" s="5" t="s">
        <v>16</v>
      </c>
      <c r="D1473" s="29" t="s">
        <v>1139</v>
      </c>
      <c r="E1473" s="6"/>
      <c r="F1473" s="6"/>
      <c r="G1473" s="6"/>
      <c r="H1473" s="6"/>
      <c r="I1473" s="6"/>
      <c r="J1473" s="6"/>
      <c r="K1473" s="7">
        <f>K1646</f>
        <v>1</v>
      </c>
      <c r="L1473" s="8">
        <f>L1646</f>
        <v>0</v>
      </c>
      <c r="M1473" s="8">
        <f>M1646</f>
        <v>0</v>
      </c>
    </row>
    <row r="1474" spans="1:13" x14ac:dyDescent="0.25">
      <c r="A1474" s="20" t="s">
        <v>1140</v>
      </c>
      <c r="B1474" s="20" t="s">
        <v>15</v>
      </c>
      <c r="C1474" s="20" t="s">
        <v>16</v>
      </c>
      <c r="D1474" s="32" t="s">
        <v>1141</v>
      </c>
      <c r="E1474" s="21"/>
      <c r="F1474" s="21"/>
      <c r="G1474" s="21"/>
      <c r="H1474" s="21"/>
      <c r="I1474" s="21"/>
      <c r="J1474" s="21"/>
      <c r="K1474" s="22">
        <f>K1550</f>
        <v>1</v>
      </c>
      <c r="L1474" s="22">
        <f>L1550</f>
        <v>0</v>
      </c>
      <c r="M1474" s="22">
        <f>M1550</f>
        <v>0</v>
      </c>
    </row>
    <row r="1475" spans="1:13" ht="22.5" x14ac:dyDescent="0.25">
      <c r="A1475" s="9" t="s">
        <v>1142</v>
      </c>
      <c r="B1475" s="10" t="s">
        <v>19</v>
      </c>
      <c r="C1475" s="10" t="s">
        <v>3</v>
      </c>
      <c r="D1475" s="13" t="s">
        <v>1143</v>
      </c>
      <c r="E1475" s="11"/>
      <c r="F1475" s="11"/>
      <c r="G1475" s="11"/>
      <c r="H1475" s="11"/>
      <c r="I1475" s="11"/>
      <c r="J1475" s="11"/>
      <c r="K1475" s="12">
        <f>K1478</f>
        <v>1</v>
      </c>
      <c r="L1475" s="12">
        <f>L1478</f>
        <v>0</v>
      </c>
      <c r="M1475" s="12">
        <f>M1478</f>
        <v>0</v>
      </c>
    </row>
    <row r="1476" spans="1:13" ht="409.5" x14ac:dyDescent="0.25">
      <c r="A1476" s="11"/>
      <c r="B1476" s="11"/>
      <c r="C1476" s="11"/>
      <c r="D1476" s="13" t="s">
        <v>1144</v>
      </c>
      <c r="E1476" s="11"/>
      <c r="F1476" s="11"/>
      <c r="G1476" s="11"/>
      <c r="H1476" s="11"/>
      <c r="I1476" s="11"/>
      <c r="J1476" s="11"/>
      <c r="K1476" s="11"/>
      <c r="L1476" s="11"/>
      <c r="M1476" s="11"/>
    </row>
    <row r="1477" spans="1:13" x14ac:dyDescent="0.25">
      <c r="A1477" s="11"/>
      <c r="B1477" s="11"/>
      <c r="C1477" s="11"/>
      <c r="D1477" s="30"/>
      <c r="E1477" s="10" t="s">
        <v>16</v>
      </c>
      <c r="F1477" s="14">
        <v>1</v>
      </c>
      <c r="G1477" s="15">
        <v>0</v>
      </c>
      <c r="H1477" s="15">
        <v>0</v>
      </c>
      <c r="I1477" s="15">
        <v>0</v>
      </c>
      <c r="J1477" s="12">
        <f>OR(F1477&lt;&gt;0,G1477&lt;&gt;0,H1477&lt;&gt;0,I1477&lt;&gt;0)*(F1477 + (F1477 = 0))*(G1477 + (G1477 = 0))*(H1477 + (H1477 = 0))*(I1477 + (I1477 = 0))</f>
        <v>1</v>
      </c>
      <c r="K1477" s="11"/>
      <c r="L1477" s="11"/>
      <c r="M1477" s="11"/>
    </row>
    <row r="1478" spans="1:13" x14ac:dyDescent="0.25">
      <c r="A1478" s="11"/>
      <c r="B1478" s="11"/>
      <c r="C1478" s="11"/>
      <c r="D1478" s="30"/>
      <c r="E1478" s="11"/>
      <c r="F1478" s="11"/>
      <c r="G1478" s="11"/>
      <c r="H1478" s="11"/>
      <c r="I1478" s="11"/>
      <c r="J1478" s="16" t="s">
        <v>1145</v>
      </c>
      <c r="K1478" s="17">
        <f>J1477</f>
        <v>1</v>
      </c>
      <c r="L1478" s="15">
        <v>0</v>
      </c>
      <c r="M1478" s="17">
        <f>ROUND(K1478*L1478,2)</f>
        <v>0</v>
      </c>
    </row>
    <row r="1479" spans="1:13" ht="0.95" customHeight="1" x14ac:dyDescent="0.25">
      <c r="A1479" s="18"/>
      <c r="B1479" s="18"/>
      <c r="C1479" s="18"/>
      <c r="D1479" s="31"/>
      <c r="E1479" s="18"/>
      <c r="F1479" s="18"/>
      <c r="G1479" s="18"/>
      <c r="H1479" s="18"/>
      <c r="I1479" s="18"/>
      <c r="J1479" s="18"/>
      <c r="K1479" s="18"/>
      <c r="L1479" s="18"/>
      <c r="M1479" s="18"/>
    </row>
    <row r="1480" spans="1:13" x14ac:dyDescent="0.25">
      <c r="A1480" s="9" t="s">
        <v>1146</v>
      </c>
      <c r="B1480" s="10" t="s">
        <v>19</v>
      </c>
      <c r="C1480" s="10" t="s">
        <v>3</v>
      </c>
      <c r="D1480" s="13" t="s">
        <v>1147</v>
      </c>
      <c r="E1480" s="11"/>
      <c r="F1480" s="11"/>
      <c r="G1480" s="11"/>
      <c r="H1480" s="11"/>
      <c r="I1480" s="11"/>
      <c r="J1480" s="11"/>
      <c r="K1480" s="12">
        <f>K1483</f>
        <v>47</v>
      </c>
      <c r="L1480" s="12">
        <f>L1483</f>
        <v>0</v>
      </c>
      <c r="M1480" s="12">
        <f>M1483</f>
        <v>0</v>
      </c>
    </row>
    <row r="1481" spans="1:13" ht="112.5" x14ac:dyDescent="0.25">
      <c r="A1481" s="11"/>
      <c r="B1481" s="11"/>
      <c r="C1481" s="11"/>
      <c r="D1481" s="13" t="s">
        <v>1148</v>
      </c>
      <c r="E1481" s="11"/>
      <c r="F1481" s="11"/>
      <c r="G1481" s="11"/>
      <c r="H1481" s="11"/>
      <c r="I1481" s="11"/>
      <c r="J1481" s="11"/>
      <c r="K1481" s="11"/>
      <c r="L1481" s="11"/>
      <c r="M1481" s="11"/>
    </row>
    <row r="1482" spans="1:13" x14ac:dyDescent="0.25">
      <c r="A1482" s="11"/>
      <c r="B1482" s="11"/>
      <c r="C1482" s="11"/>
      <c r="D1482" s="30"/>
      <c r="E1482" s="10" t="s">
        <v>16</v>
      </c>
      <c r="F1482" s="14">
        <v>47</v>
      </c>
      <c r="G1482" s="15">
        <v>0</v>
      </c>
      <c r="H1482" s="15">
        <v>0</v>
      </c>
      <c r="I1482" s="15">
        <v>0</v>
      </c>
      <c r="J1482" s="12">
        <f>OR(F1482&lt;&gt;0,G1482&lt;&gt;0,H1482&lt;&gt;0,I1482&lt;&gt;0)*(F1482 + (F1482 = 0))*(G1482 + (G1482 = 0))*(H1482 + (H1482 = 0))*(I1482 + (I1482 = 0))</f>
        <v>47</v>
      </c>
      <c r="K1482" s="11"/>
      <c r="L1482" s="11"/>
      <c r="M1482" s="11"/>
    </row>
    <row r="1483" spans="1:13" x14ac:dyDescent="0.25">
      <c r="A1483" s="11"/>
      <c r="B1483" s="11"/>
      <c r="C1483" s="11"/>
      <c r="D1483" s="30"/>
      <c r="E1483" s="11"/>
      <c r="F1483" s="11"/>
      <c r="G1483" s="11"/>
      <c r="H1483" s="11"/>
      <c r="I1483" s="11"/>
      <c r="J1483" s="16" t="s">
        <v>1149</v>
      </c>
      <c r="K1483" s="17">
        <f>J1482</f>
        <v>47</v>
      </c>
      <c r="L1483" s="15">
        <v>0</v>
      </c>
      <c r="M1483" s="17">
        <f>ROUND(K1483*L1483,2)</f>
        <v>0</v>
      </c>
    </row>
    <row r="1484" spans="1:13" ht="0.95" customHeight="1" x14ac:dyDescent="0.25">
      <c r="A1484" s="18"/>
      <c r="B1484" s="18"/>
      <c r="C1484" s="18"/>
      <c r="D1484" s="31"/>
      <c r="E1484" s="18"/>
      <c r="F1484" s="18"/>
      <c r="G1484" s="18"/>
      <c r="H1484" s="18"/>
      <c r="I1484" s="18"/>
      <c r="J1484" s="18"/>
      <c r="K1484" s="18"/>
      <c r="L1484" s="18"/>
      <c r="M1484" s="18"/>
    </row>
    <row r="1485" spans="1:13" x14ac:dyDescent="0.25">
      <c r="A1485" s="9" t="s">
        <v>1150</v>
      </c>
      <c r="B1485" s="10" t="s">
        <v>19</v>
      </c>
      <c r="C1485" s="10" t="s">
        <v>3</v>
      </c>
      <c r="D1485" s="13" t="s">
        <v>1151</v>
      </c>
      <c r="E1485" s="11"/>
      <c r="F1485" s="11"/>
      <c r="G1485" s="11"/>
      <c r="H1485" s="11"/>
      <c r="I1485" s="11"/>
      <c r="J1485" s="11"/>
      <c r="K1485" s="12">
        <f>K1488</f>
        <v>96</v>
      </c>
      <c r="L1485" s="12">
        <f>L1488</f>
        <v>0</v>
      </c>
      <c r="M1485" s="12">
        <f>M1488</f>
        <v>0</v>
      </c>
    </row>
    <row r="1486" spans="1:13" ht="180" x14ac:dyDescent="0.25">
      <c r="A1486" s="11"/>
      <c r="B1486" s="11"/>
      <c r="C1486" s="11"/>
      <c r="D1486" s="13" t="s">
        <v>1152</v>
      </c>
      <c r="E1486" s="11"/>
      <c r="F1486" s="11"/>
      <c r="G1486" s="11"/>
      <c r="H1486" s="11"/>
      <c r="I1486" s="11"/>
      <c r="J1486" s="11"/>
      <c r="K1486" s="11"/>
      <c r="L1486" s="11"/>
      <c r="M1486" s="11"/>
    </row>
    <row r="1487" spans="1:13" x14ac:dyDescent="0.25">
      <c r="A1487" s="11"/>
      <c r="B1487" s="11"/>
      <c r="C1487" s="11"/>
      <c r="D1487" s="30"/>
      <c r="E1487" s="10" t="s">
        <v>16</v>
      </c>
      <c r="F1487" s="14">
        <v>96</v>
      </c>
      <c r="G1487" s="15">
        <v>0</v>
      </c>
      <c r="H1487" s="15">
        <v>0</v>
      </c>
      <c r="I1487" s="15">
        <v>0</v>
      </c>
      <c r="J1487" s="12">
        <f>OR(F1487&lt;&gt;0,G1487&lt;&gt;0,H1487&lt;&gt;0,I1487&lt;&gt;0)*(F1487 + (F1487 = 0))*(G1487 + (G1487 = 0))*(H1487 + (H1487 = 0))*(I1487 + (I1487 = 0))</f>
        <v>96</v>
      </c>
      <c r="K1487" s="11"/>
      <c r="L1487" s="11"/>
      <c r="M1487" s="11"/>
    </row>
    <row r="1488" spans="1:13" x14ac:dyDescent="0.25">
      <c r="A1488" s="11"/>
      <c r="B1488" s="11"/>
      <c r="C1488" s="11"/>
      <c r="D1488" s="30"/>
      <c r="E1488" s="11"/>
      <c r="F1488" s="11"/>
      <c r="G1488" s="11"/>
      <c r="H1488" s="11"/>
      <c r="I1488" s="11"/>
      <c r="J1488" s="16" t="s">
        <v>1153</v>
      </c>
      <c r="K1488" s="17">
        <f>J1487</f>
        <v>96</v>
      </c>
      <c r="L1488" s="15">
        <v>0</v>
      </c>
      <c r="M1488" s="17">
        <f>ROUND(K1488*L1488,2)</f>
        <v>0</v>
      </c>
    </row>
    <row r="1489" spans="1:13" ht="0.95" customHeight="1" x14ac:dyDescent="0.25">
      <c r="A1489" s="18"/>
      <c r="B1489" s="18"/>
      <c r="C1489" s="18"/>
      <c r="D1489" s="31"/>
      <c r="E1489" s="18"/>
      <c r="F1489" s="18"/>
      <c r="G1489" s="18"/>
      <c r="H1489" s="18"/>
      <c r="I1489" s="18"/>
      <c r="J1489" s="18"/>
      <c r="K1489" s="18"/>
      <c r="L1489" s="18"/>
      <c r="M1489" s="18"/>
    </row>
    <row r="1490" spans="1:13" ht="22.5" x14ac:dyDescent="0.25">
      <c r="A1490" s="9" t="s">
        <v>1154</v>
      </c>
      <c r="B1490" s="10" t="s">
        <v>19</v>
      </c>
      <c r="C1490" s="10" t="s">
        <v>3</v>
      </c>
      <c r="D1490" s="13" t="s">
        <v>1155</v>
      </c>
      <c r="E1490" s="11"/>
      <c r="F1490" s="11"/>
      <c r="G1490" s="11"/>
      <c r="H1490" s="11"/>
      <c r="I1490" s="11"/>
      <c r="J1490" s="11"/>
      <c r="K1490" s="12">
        <f>K1493</f>
        <v>143</v>
      </c>
      <c r="L1490" s="12">
        <f>L1493</f>
        <v>0</v>
      </c>
      <c r="M1490" s="12">
        <f>M1493</f>
        <v>0</v>
      </c>
    </row>
    <row r="1491" spans="1:13" ht="90" x14ac:dyDescent="0.25">
      <c r="A1491" s="11"/>
      <c r="B1491" s="11"/>
      <c r="C1491" s="11"/>
      <c r="D1491" s="13" t="s">
        <v>1156</v>
      </c>
      <c r="E1491" s="11"/>
      <c r="F1491" s="11"/>
      <c r="G1491" s="11"/>
      <c r="H1491" s="11"/>
      <c r="I1491" s="11"/>
      <c r="J1491" s="11"/>
      <c r="K1491" s="11"/>
      <c r="L1491" s="11"/>
      <c r="M1491" s="11"/>
    </row>
    <row r="1492" spans="1:13" x14ac:dyDescent="0.25">
      <c r="A1492" s="11"/>
      <c r="B1492" s="11"/>
      <c r="C1492" s="11"/>
      <c r="D1492" s="30"/>
      <c r="E1492" s="10" t="s">
        <v>16</v>
      </c>
      <c r="F1492" s="14">
        <v>143</v>
      </c>
      <c r="G1492" s="15">
        <v>0</v>
      </c>
      <c r="H1492" s="15">
        <v>0</v>
      </c>
      <c r="I1492" s="15">
        <v>0</v>
      </c>
      <c r="J1492" s="12">
        <f>OR(F1492&lt;&gt;0,G1492&lt;&gt;0,H1492&lt;&gt;0,I1492&lt;&gt;0)*(F1492 + (F1492 = 0))*(G1492 + (G1492 = 0))*(H1492 + (H1492 = 0))*(I1492 + (I1492 = 0))</f>
        <v>143</v>
      </c>
      <c r="K1492" s="11"/>
      <c r="L1492" s="11"/>
      <c r="M1492" s="11"/>
    </row>
    <row r="1493" spans="1:13" x14ac:dyDescent="0.25">
      <c r="A1493" s="11"/>
      <c r="B1493" s="11"/>
      <c r="C1493" s="11"/>
      <c r="D1493" s="30"/>
      <c r="E1493" s="11"/>
      <c r="F1493" s="11"/>
      <c r="G1493" s="11"/>
      <c r="H1493" s="11"/>
      <c r="I1493" s="11"/>
      <c r="J1493" s="16" t="s">
        <v>1157</v>
      </c>
      <c r="K1493" s="17">
        <f>J1492</f>
        <v>143</v>
      </c>
      <c r="L1493" s="15">
        <v>0</v>
      </c>
      <c r="M1493" s="17">
        <f>ROUND(K1493*L1493,2)</f>
        <v>0</v>
      </c>
    </row>
    <row r="1494" spans="1:13" ht="0.95" customHeight="1" x14ac:dyDescent="0.25">
      <c r="A1494" s="18"/>
      <c r="B1494" s="18"/>
      <c r="C1494" s="18"/>
      <c r="D1494" s="31"/>
      <c r="E1494" s="18"/>
      <c r="F1494" s="18"/>
      <c r="G1494" s="18"/>
      <c r="H1494" s="18"/>
      <c r="I1494" s="18"/>
      <c r="J1494" s="18"/>
      <c r="K1494" s="18"/>
      <c r="L1494" s="18"/>
      <c r="M1494" s="18"/>
    </row>
    <row r="1495" spans="1:13" ht="22.5" x14ac:dyDescent="0.25">
      <c r="A1495" s="9" t="s">
        <v>1158</v>
      </c>
      <c r="B1495" s="10" t="s">
        <v>19</v>
      </c>
      <c r="C1495" s="10" t="s">
        <v>3</v>
      </c>
      <c r="D1495" s="13" t="s">
        <v>1159</v>
      </c>
      <c r="E1495" s="11"/>
      <c r="F1495" s="11"/>
      <c r="G1495" s="11"/>
      <c r="H1495" s="11"/>
      <c r="I1495" s="11"/>
      <c r="J1495" s="11"/>
      <c r="K1495" s="12">
        <f>K1498</f>
        <v>18</v>
      </c>
      <c r="L1495" s="12">
        <f>L1498</f>
        <v>0</v>
      </c>
      <c r="M1495" s="12">
        <f>M1498</f>
        <v>0</v>
      </c>
    </row>
    <row r="1496" spans="1:13" ht="123.75" x14ac:dyDescent="0.25">
      <c r="A1496" s="11"/>
      <c r="B1496" s="11"/>
      <c r="C1496" s="11"/>
      <c r="D1496" s="13" t="s">
        <v>1160</v>
      </c>
      <c r="E1496" s="11"/>
      <c r="F1496" s="11"/>
      <c r="G1496" s="11"/>
      <c r="H1496" s="11"/>
      <c r="I1496" s="11"/>
      <c r="J1496" s="11"/>
      <c r="K1496" s="11"/>
      <c r="L1496" s="11"/>
      <c r="M1496" s="11"/>
    </row>
    <row r="1497" spans="1:13" x14ac:dyDescent="0.25">
      <c r="A1497" s="11"/>
      <c r="B1497" s="11"/>
      <c r="C1497" s="11"/>
      <c r="D1497" s="30"/>
      <c r="E1497" s="10" t="s">
        <v>16</v>
      </c>
      <c r="F1497" s="14">
        <v>18</v>
      </c>
      <c r="G1497" s="15">
        <v>0</v>
      </c>
      <c r="H1497" s="15">
        <v>0</v>
      </c>
      <c r="I1497" s="15">
        <v>0</v>
      </c>
      <c r="J1497" s="12">
        <f>OR(F1497&lt;&gt;0,G1497&lt;&gt;0,H1497&lt;&gt;0,I1497&lt;&gt;0)*(F1497 + (F1497 = 0))*(G1497 + (G1497 = 0))*(H1497 + (H1497 = 0))*(I1497 + (I1497 = 0))</f>
        <v>18</v>
      </c>
      <c r="K1497" s="11"/>
      <c r="L1497" s="11"/>
      <c r="M1497" s="11"/>
    </row>
    <row r="1498" spans="1:13" x14ac:dyDescent="0.25">
      <c r="A1498" s="11"/>
      <c r="B1498" s="11"/>
      <c r="C1498" s="11"/>
      <c r="D1498" s="30"/>
      <c r="E1498" s="11"/>
      <c r="F1498" s="11"/>
      <c r="G1498" s="11"/>
      <c r="H1498" s="11"/>
      <c r="I1498" s="11"/>
      <c r="J1498" s="16" t="s">
        <v>1161</v>
      </c>
      <c r="K1498" s="17">
        <f>J1497</f>
        <v>18</v>
      </c>
      <c r="L1498" s="15">
        <v>0</v>
      </c>
      <c r="M1498" s="17">
        <f>ROUND(K1498*L1498,2)</f>
        <v>0</v>
      </c>
    </row>
    <row r="1499" spans="1:13" ht="0.95" customHeight="1" x14ac:dyDescent="0.25">
      <c r="A1499" s="18"/>
      <c r="B1499" s="18"/>
      <c r="C1499" s="18"/>
      <c r="D1499" s="31"/>
      <c r="E1499" s="18"/>
      <c r="F1499" s="18"/>
      <c r="G1499" s="18"/>
      <c r="H1499" s="18"/>
      <c r="I1499" s="18"/>
      <c r="J1499" s="18"/>
      <c r="K1499" s="18"/>
      <c r="L1499" s="18"/>
      <c r="M1499" s="18"/>
    </row>
    <row r="1500" spans="1:13" x14ac:dyDescent="0.25">
      <c r="A1500" s="9" t="s">
        <v>1162</v>
      </c>
      <c r="B1500" s="10" t="s">
        <v>19</v>
      </c>
      <c r="C1500" s="10" t="s">
        <v>3</v>
      </c>
      <c r="D1500" s="13" t="s">
        <v>1163</v>
      </c>
      <c r="E1500" s="11"/>
      <c r="F1500" s="11"/>
      <c r="G1500" s="11"/>
      <c r="H1500" s="11"/>
      <c r="I1500" s="11"/>
      <c r="J1500" s="11"/>
      <c r="K1500" s="12">
        <f>K1503</f>
        <v>1</v>
      </c>
      <c r="L1500" s="12">
        <f>L1503</f>
        <v>0</v>
      </c>
      <c r="M1500" s="12">
        <f>M1503</f>
        <v>0</v>
      </c>
    </row>
    <row r="1501" spans="1:13" ht="101.25" x14ac:dyDescent="0.25">
      <c r="A1501" s="11"/>
      <c r="B1501" s="11"/>
      <c r="C1501" s="11"/>
      <c r="D1501" s="13" t="s">
        <v>1164</v>
      </c>
      <c r="E1501" s="11"/>
      <c r="F1501" s="11"/>
      <c r="G1501" s="11"/>
      <c r="H1501" s="11"/>
      <c r="I1501" s="11"/>
      <c r="J1501" s="11"/>
      <c r="K1501" s="11"/>
      <c r="L1501" s="11"/>
      <c r="M1501" s="11"/>
    </row>
    <row r="1502" spans="1:13" x14ac:dyDescent="0.25">
      <c r="A1502" s="11"/>
      <c r="B1502" s="11"/>
      <c r="C1502" s="11"/>
      <c r="D1502" s="30"/>
      <c r="E1502" s="10" t="s">
        <v>16</v>
      </c>
      <c r="F1502" s="14">
        <v>1</v>
      </c>
      <c r="G1502" s="15">
        <v>0</v>
      </c>
      <c r="H1502" s="15">
        <v>0</v>
      </c>
      <c r="I1502" s="15">
        <v>0</v>
      </c>
      <c r="J1502" s="12">
        <f>OR(F1502&lt;&gt;0,G1502&lt;&gt;0,H1502&lt;&gt;0,I1502&lt;&gt;0)*(F1502 + (F1502 = 0))*(G1502 + (G1502 = 0))*(H1502 + (H1502 = 0))*(I1502 + (I1502 = 0))</f>
        <v>1</v>
      </c>
      <c r="K1502" s="11"/>
      <c r="L1502" s="11"/>
      <c r="M1502" s="11"/>
    </row>
    <row r="1503" spans="1:13" x14ac:dyDescent="0.25">
      <c r="A1503" s="11"/>
      <c r="B1503" s="11"/>
      <c r="C1503" s="11"/>
      <c r="D1503" s="30"/>
      <c r="E1503" s="11"/>
      <c r="F1503" s="11"/>
      <c r="G1503" s="11"/>
      <c r="H1503" s="11"/>
      <c r="I1503" s="11"/>
      <c r="J1503" s="16" t="s">
        <v>1165</v>
      </c>
      <c r="K1503" s="17">
        <f>J1502</f>
        <v>1</v>
      </c>
      <c r="L1503" s="15">
        <v>0</v>
      </c>
      <c r="M1503" s="17">
        <f>ROUND(K1503*L1503,2)</f>
        <v>0</v>
      </c>
    </row>
    <row r="1504" spans="1:13" ht="0.95" customHeight="1" x14ac:dyDescent="0.25">
      <c r="A1504" s="18"/>
      <c r="B1504" s="18"/>
      <c r="C1504" s="18"/>
      <c r="D1504" s="31"/>
      <c r="E1504" s="18"/>
      <c r="F1504" s="18"/>
      <c r="G1504" s="18"/>
      <c r="H1504" s="18"/>
      <c r="I1504" s="18"/>
      <c r="J1504" s="18"/>
      <c r="K1504" s="18"/>
      <c r="L1504" s="18"/>
      <c r="M1504" s="18"/>
    </row>
    <row r="1505" spans="1:13" x14ac:dyDescent="0.25">
      <c r="A1505" s="9" t="s">
        <v>1166</v>
      </c>
      <c r="B1505" s="10" t="s">
        <v>19</v>
      </c>
      <c r="C1505" s="10" t="s">
        <v>3</v>
      </c>
      <c r="D1505" s="13" t="s">
        <v>1167</v>
      </c>
      <c r="E1505" s="11"/>
      <c r="F1505" s="11"/>
      <c r="G1505" s="11"/>
      <c r="H1505" s="11"/>
      <c r="I1505" s="11"/>
      <c r="J1505" s="11"/>
      <c r="K1505" s="12">
        <f>K1508</f>
        <v>18</v>
      </c>
      <c r="L1505" s="12">
        <f>L1508</f>
        <v>0</v>
      </c>
      <c r="M1505" s="12">
        <f>M1508</f>
        <v>0</v>
      </c>
    </row>
    <row r="1506" spans="1:13" ht="135" x14ac:dyDescent="0.25">
      <c r="A1506" s="11"/>
      <c r="B1506" s="11"/>
      <c r="C1506" s="11"/>
      <c r="D1506" s="13" t="s">
        <v>1168</v>
      </c>
      <c r="E1506" s="11"/>
      <c r="F1506" s="11"/>
      <c r="G1506" s="11"/>
      <c r="H1506" s="11"/>
      <c r="I1506" s="11"/>
      <c r="J1506" s="11"/>
      <c r="K1506" s="11"/>
      <c r="L1506" s="11"/>
      <c r="M1506" s="11"/>
    </row>
    <row r="1507" spans="1:13" x14ac:dyDescent="0.25">
      <c r="A1507" s="11"/>
      <c r="B1507" s="11"/>
      <c r="C1507" s="11"/>
      <c r="D1507" s="30"/>
      <c r="E1507" s="10" t="s">
        <v>16</v>
      </c>
      <c r="F1507" s="14">
        <v>18</v>
      </c>
      <c r="G1507" s="15">
        <v>0</v>
      </c>
      <c r="H1507" s="15">
        <v>0</v>
      </c>
      <c r="I1507" s="15">
        <v>0</v>
      </c>
      <c r="J1507" s="12">
        <f>OR(F1507&lt;&gt;0,G1507&lt;&gt;0,H1507&lt;&gt;0,I1507&lt;&gt;0)*(F1507 + (F1507 = 0))*(G1507 + (G1507 = 0))*(H1507 + (H1507 = 0))*(I1507 + (I1507 = 0))</f>
        <v>18</v>
      </c>
      <c r="K1507" s="11"/>
      <c r="L1507" s="11"/>
      <c r="M1507" s="11"/>
    </row>
    <row r="1508" spans="1:13" x14ac:dyDescent="0.25">
      <c r="A1508" s="11"/>
      <c r="B1508" s="11"/>
      <c r="C1508" s="11"/>
      <c r="D1508" s="30"/>
      <c r="E1508" s="11"/>
      <c r="F1508" s="11"/>
      <c r="G1508" s="11"/>
      <c r="H1508" s="11"/>
      <c r="I1508" s="11"/>
      <c r="J1508" s="16" t="s">
        <v>1169</v>
      </c>
      <c r="K1508" s="17">
        <f>J1507</f>
        <v>18</v>
      </c>
      <c r="L1508" s="15">
        <v>0</v>
      </c>
      <c r="M1508" s="17">
        <f>ROUND(K1508*L1508,2)</f>
        <v>0</v>
      </c>
    </row>
    <row r="1509" spans="1:13" ht="0.95" customHeight="1" x14ac:dyDescent="0.25">
      <c r="A1509" s="18"/>
      <c r="B1509" s="18"/>
      <c r="C1509" s="18"/>
      <c r="D1509" s="31"/>
      <c r="E1509" s="18"/>
      <c r="F1509" s="18"/>
      <c r="G1509" s="18"/>
      <c r="H1509" s="18"/>
      <c r="I1509" s="18"/>
      <c r="J1509" s="18"/>
      <c r="K1509" s="18"/>
      <c r="L1509" s="18"/>
      <c r="M1509" s="18"/>
    </row>
    <row r="1510" spans="1:13" ht="22.5" x14ac:dyDescent="0.25">
      <c r="A1510" s="9" t="s">
        <v>1170</v>
      </c>
      <c r="B1510" s="10" t="s">
        <v>19</v>
      </c>
      <c r="C1510" s="10" t="s">
        <v>20</v>
      </c>
      <c r="D1510" s="13" t="s">
        <v>1171</v>
      </c>
      <c r="E1510" s="11"/>
      <c r="F1510" s="11"/>
      <c r="G1510" s="11"/>
      <c r="H1510" s="11"/>
      <c r="I1510" s="11"/>
      <c r="J1510" s="11"/>
      <c r="K1510" s="12">
        <f>K1513</f>
        <v>2</v>
      </c>
      <c r="L1510" s="12">
        <f>L1513</f>
        <v>0</v>
      </c>
      <c r="M1510" s="12">
        <f>M1513</f>
        <v>0</v>
      </c>
    </row>
    <row r="1511" spans="1:13" ht="202.5" x14ac:dyDescent="0.25">
      <c r="A1511" s="11"/>
      <c r="B1511" s="11"/>
      <c r="C1511" s="11"/>
      <c r="D1511" s="13" t="s">
        <v>1172</v>
      </c>
      <c r="E1511" s="11"/>
      <c r="F1511" s="11"/>
      <c r="G1511" s="11"/>
      <c r="H1511" s="11"/>
      <c r="I1511" s="11"/>
      <c r="J1511" s="11"/>
      <c r="K1511" s="11"/>
      <c r="L1511" s="11"/>
      <c r="M1511" s="11"/>
    </row>
    <row r="1512" spans="1:13" x14ac:dyDescent="0.25">
      <c r="A1512" s="11"/>
      <c r="B1512" s="11"/>
      <c r="C1512" s="11"/>
      <c r="D1512" s="30"/>
      <c r="E1512" s="10" t="s">
        <v>16</v>
      </c>
      <c r="F1512" s="14">
        <v>2</v>
      </c>
      <c r="G1512" s="15">
        <v>0</v>
      </c>
      <c r="H1512" s="15">
        <v>0</v>
      </c>
      <c r="I1512" s="15">
        <v>0</v>
      </c>
      <c r="J1512" s="12">
        <f>OR(F1512&lt;&gt;0,G1512&lt;&gt;0,H1512&lt;&gt;0,I1512&lt;&gt;0)*(F1512 + (F1512 = 0))*(G1512 + (G1512 = 0))*(H1512 + (H1512 = 0))*(I1512 + (I1512 = 0))</f>
        <v>2</v>
      </c>
      <c r="K1512" s="11"/>
      <c r="L1512" s="11"/>
      <c r="M1512" s="11"/>
    </row>
    <row r="1513" spans="1:13" x14ac:dyDescent="0.25">
      <c r="A1513" s="11"/>
      <c r="B1513" s="11"/>
      <c r="C1513" s="11"/>
      <c r="D1513" s="30"/>
      <c r="E1513" s="11"/>
      <c r="F1513" s="11"/>
      <c r="G1513" s="11"/>
      <c r="H1513" s="11"/>
      <c r="I1513" s="11"/>
      <c r="J1513" s="16" t="s">
        <v>1173</v>
      </c>
      <c r="K1513" s="17">
        <f>J1512</f>
        <v>2</v>
      </c>
      <c r="L1513" s="15">
        <v>0</v>
      </c>
      <c r="M1513" s="17">
        <f>ROUND(K1513*L1513,2)</f>
        <v>0</v>
      </c>
    </row>
    <row r="1514" spans="1:13" ht="0.95" customHeight="1" x14ac:dyDescent="0.25">
      <c r="A1514" s="18"/>
      <c r="B1514" s="18"/>
      <c r="C1514" s="18"/>
      <c r="D1514" s="31"/>
      <c r="E1514" s="18"/>
      <c r="F1514" s="18"/>
      <c r="G1514" s="18"/>
      <c r="H1514" s="18"/>
      <c r="I1514" s="18"/>
      <c r="J1514" s="18"/>
      <c r="K1514" s="18"/>
      <c r="L1514" s="18"/>
      <c r="M1514" s="18"/>
    </row>
    <row r="1515" spans="1:13" ht="22.5" x14ac:dyDescent="0.25">
      <c r="A1515" s="9" t="s">
        <v>1174</v>
      </c>
      <c r="B1515" s="10" t="s">
        <v>19</v>
      </c>
      <c r="C1515" s="10" t="s">
        <v>20</v>
      </c>
      <c r="D1515" s="13" t="s">
        <v>1175</v>
      </c>
      <c r="E1515" s="11"/>
      <c r="F1515" s="11"/>
      <c r="G1515" s="11"/>
      <c r="H1515" s="11"/>
      <c r="I1515" s="11"/>
      <c r="J1515" s="11"/>
      <c r="K1515" s="12">
        <f>K1518</f>
        <v>5</v>
      </c>
      <c r="L1515" s="12">
        <f>L1518</f>
        <v>0</v>
      </c>
      <c r="M1515" s="12">
        <f>M1518</f>
        <v>0</v>
      </c>
    </row>
    <row r="1516" spans="1:13" ht="146.25" x14ac:dyDescent="0.25">
      <c r="A1516" s="11"/>
      <c r="B1516" s="11"/>
      <c r="C1516" s="11"/>
      <c r="D1516" s="13" t="s">
        <v>1176</v>
      </c>
      <c r="E1516" s="11"/>
      <c r="F1516" s="11"/>
      <c r="G1516" s="11"/>
      <c r="H1516" s="11"/>
      <c r="I1516" s="11"/>
      <c r="J1516" s="11"/>
      <c r="K1516" s="11"/>
      <c r="L1516" s="11"/>
      <c r="M1516" s="11"/>
    </row>
    <row r="1517" spans="1:13" x14ac:dyDescent="0.25">
      <c r="A1517" s="11"/>
      <c r="B1517" s="11"/>
      <c r="C1517" s="11"/>
      <c r="D1517" s="30"/>
      <c r="E1517" s="10" t="s">
        <v>16</v>
      </c>
      <c r="F1517" s="14">
        <v>5</v>
      </c>
      <c r="G1517" s="15">
        <v>0</v>
      </c>
      <c r="H1517" s="15">
        <v>0</v>
      </c>
      <c r="I1517" s="15">
        <v>0</v>
      </c>
      <c r="J1517" s="12">
        <f>OR(F1517&lt;&gt;0,G1517&lt;&gt;0,H1517&lt;&gt;0,I1517&lt;&gt;0)*(F1517 + (F1517 = 0))*(G1517 + (G1517 = 0))*(H1517 + (H1517 = 0))*(I1517 + (I1517 = 0))</f>
        <v>5</v>
      </c>
      <c r="K1517" s="11"/>
      <c r="L1517" s="11"/>
      <c r="M1517" s="11"/>
    </row>
    <row r="1518" spans="1:13" x14ac:dyDescent="0.25">
      <c r="A1518" s="11"/>
      <c r="B1518" s="11"/>
      <c r="C1518" s="11"/>
      <c r="D1518" s="30"/>
      <c r="E1518" s="11"/>
      <c r="F1518" s="11"/>
      <c r="G1518" s="11"/>
      <c r="H1518" s="11"/>
      <c r="I1518" s="11"/>
      <c r="J1518" s="16" t="s">
        <v>1177</v>
      </c>
      <c r="K1518" s="17">
        <f>J1517</f>
        <v>5</v>
      </c>
      <c r="L1518" s="15">
        <v>0</v>
      </c>
      <c r="M1518" s="17">
        <f>ROUND(K1518*L1518,2)</f>
        <v>0</v>
      </c>
    </row>
    <row r="1519" spans="1:13" ht="0.95" customHeight="1" x14ac:dyDescent="0.25">
      <c r="A1519" s="18"/>
      <c r="B1519" s="18"/>
      <c r="C1519" s="18"/>
      <c r="D1519" s="31"/>
      <c r="E1519" s="18"/>
      <c r="F1519" s="18"/>
      <c r="G1519" s="18"/>
      <c r="H1519" s="18"/>
      <c r="I1519" s="18"/>
      <c r="J1519" s="18"/>
      <c r="K1519" s="18"/>
      <c r="L1519" s="18"/>
      <c r="M1519" s="18"/>
    </row>
    <row r="1520" spans="1:13" ht="22.5" x14ac:dyDescent="0.25">
      <c r="A1520" s="9" t="s">
        <v>1178</v>
      </c>
      <c r="B1520" s="10" t="s">
        <v>19</v>
      </c>
      <c r="C1520" s="10" t="s">
        <v>20</v>
      </c>
      <c r="D1520" s="13" t="s">
        <v>1179</v>
      </c>
      <c r="E1520" s="11"/>
      <c r="F1520" s="11"/>
      <c r="G1520" s="11"/>
      <c r="H1520" s="11"/>
      <c r="I1520" s="11"/>
      <c r="J1520" s="11"/>
      <c r="K1520" s="12">
        <f>K1523</f>
        <v>7</v>
      </c>
      <c r="L1520" s="12">
        <f>L1523</f>
        <v>0</v>
      </c>
      <c r="M1520" s="12">
        <f>M1523</f>
        <v>0</v>
      </c>
    </row>
    <row r="1521" spans="1:13" ht="56.25" x14ac:dyDescent="0.25">
      <c r="A1521" s="11"/>
      <c r="B1521" s="11"/>
      <c r="C1521" s="11"/>
      <c r="D1521" s="13" t="s">
        <v>1180</v>
      </c>
      <c r="E1521" s="11"/>
      <c r="F1521" s="11"/>
      <c r="G1521" s="11"/>
      <c r="H1521" s="11"/>
      <c r="I1521" s="11"/>
      <c r="J1521" s="11"/>
      <c r="K1521" s="11"/>
      <c r="L1521" s="11"/>
      <c r="M1521" s="11"/>
    </row>
    <row r="1522" spans="1:13" x14ac:dyDescent="0.25">
      <c r="A1522" s="11"/>
      <c r="B1522" s="11"/>
      <c r="C1522" s="11"/>
      <c r="D1522" s="30"/>
      <c r="E1522" s="10" t="s">
        <v>16</v>
      </c>
      <c r="F1522" s="14">
        <v>7</v>
      </c>
      <c r="G1522" s="15">
        <v>0</v>
      </c>
      <c r="H1522" s="15">
        <v>0</v>
      </c>
      <c r="I1522" s="15">
        <v>0</v>
      </c>
      <c r="J1522" s="12">
        <f>OR(F1522&lt;&gt;0,G1522&lt;&gt;0,H1522&lt;&gt;0,I1522&lt;&gt;0)*(F1522 + (F1522 = 0))*(G1522 + (G1522 = 0))*(H1522 + (H1522 = 0))*(I1522 + (I1522 = 0))</f>
        <v>7</v>
      </c>
      <c r="K1522" s="11"/>
      <c r="L1522" s="11"/>
      <c r="M1522" s="11"/>
    </row>
    <row r="1523" spans="1:13" x14ac:dyDescent="0.25">
      <c r="A1523" s="11"/>
      <c r="B1523" s="11"/>
      <c r="C1523" s="11"/>
      <c r="D1523" s="30"/>
      <c r="E1523" s="11"/>
      <c r="F1523" s="11"/>
      <c r="G1523" s="11"/>
      <c r="H1523" s="11"/>
      <c r="I1523" s="11"/>
      <c r="J1523" s="16" t="s">
        <v>1181</v>
      </c>
      <c r="K1523" s="17">
        <f>J1522</f>
        <v>7</v>
      </c>
      <c r="L1523" s="15">
        <v>0</v>
      </c>
      <c r="M1523" s="17">
        <f>ROUND(K1523*L1523,2)</f>
        <v>0</v>
      </c>
    </row>
    <row r="1524" spans="1:13" ht="0.95" customHeight="1" x14ac:dyDescent="0.25">
      <c r="A1524" s="18"/>
      <c r="B1524" s="18"/>
      <c r="C1524" s="18"/>
      <c r="D1524" s="31"/>
      <c r="E1524" s="18"/>
      <c r="F1524" s="18"/>
      <c r="G1524" s="18"/>
      <c r="H1524" s="18"/>
      <c r="I1524" s="18"/>
      <c r="J1524" s="18"/>
      <c r="K1524" s="18"/>
      <c r="L1524" s="18"/>
      <c r="M1524" s="18"/>
    </row>
    <row r="1525" spans="1:13" ht="22.5" x14ac:dyDescent="0.25">
      <c r="A1525" s="9" t="s">
        <v>1182</v>
      </c>
      <c r="B1525" s="10" t="s">
        <v>19</v>
      </c>
      <c r="C1525" s="10" t="s">
        <v>3</v>
      </c>
      <c r="D1525" s="13" t="s">
        <v>1183</v>
      </c>
      <c r="E1525" s="11"/>
      <c r="F1525" s="11"/>
      <c r="G1525" s="11"/>
      <c r="H1525" s="11"/>
      <c r="I1525" s="11"/>
      <c r="J1525" s="11"/>
      <c r="K1525" s="12">
        <f>K1528</f>
        <v>1</v>
      </c>
      <c r="L1525" s="12">
        <f>L1528</f>
        <v>0</v>
      </c>
      <c r="M1525" s="12">
        <f>M1528</f>
        <v>0</v>
      </c>
    </row>
    <row r="1526" spans="1:13" ht="180" x14ac:dyDescent="0.25">
      <c r="A1526" s="11"/>
      <c r="B1526" s="11"/>
      <c r="C1526" s="11"/>
      <c r="D1526" s="13" t="s">
        <v>1184</v>
      </c>
      <c r="E1526" s="11"/>
      <c r="F1526" s="11"/>
      <c r="G1526" s="11"/>
      <c r="H1526" s="11"/>
      <c r="I1526" s="11"/>
      <c r="J1526" s="11"/>
      <c r="K1526" s="11"/>
      <c r="L1526" s="11"/>
      <c r="M1526" s="11"/>
    </row>
    <row r="1527" spans="1:13" x14ac:dyDescent="0.25">
      <c r="A1527" s="11"/>
      <c r="B1527" s="11"/>
      <c r="C1527" s="11"/>
      <c r="D1527" s="30"/>
      <c r="E1527" s="10" t="s">
        <v>16</v>
      </c>
      <c r="F1527" s="14">
        <v>1</v>
      </c>
      <c r="G1527" s="15">
        <v>0</v>
      </c>
      <c r="H1527" s="15">
        <v>0</v>
      </c>
      <c r="I1527" s="15">
        <v>0</v>
      </c>
      <c r="J1527" s="12">
        <f>OR(F1527&lt;&gt;0,G1527&lt;&gt;0,H1527&lt;&gt;0,I1527&lt;&gt;0)*(F1527 + (F1527 = 0))*(G1527 + (G1527 = 0))*(H1527 + (H1527 = 0))*(I1527 + (I1527 = 0))</f>
        <v>1</v>
      </c>
      <c r="K1527" s="11"/>
      <c r="L1527" s="11"/>
      <c r="M1527" s="11"/>
    </row>
    <row r="1528" spans="1:13" x14ac:dyDescent="0.25">
      <c r="A1528" s="11"/>
      <c r="B1528" s="11"/>
      <c r="C1528" s="11"/>
      <c r="D1528" s="30"/>
      <c r="E1528" s="11"/>
      <c r="F1528" s="11"/>
      <c r="G1528" s="11"/>
      <c r="H1528" s="11"/>
      <c r="I1528" s="11"/>
      <c r="J1528" s="16" t="s">
        <v>1185</v>
      </c>
      <c r="K1528" s="17">
        <f>J1527</f>
        <v>1</v>
      </c>
      <c r="L1528" s="15">
        <v>0</v>
      </c>
      <c r="M1528" s="17">
        <f>ROUND(K1528*L1528,2)</f>
        <v>0</v>
      </c>
    </row>
    <row r="1529" spans="1:13" ht="0.95" customHeight="1" x14ac:dyDescent="0.25">
      <c r="A1529" s="18"/>
      <c r="B1529" s="18"/>
      <c r="C1529" s="18"/>
      <c r="D1529" s="31"/>
      <c r="E1529" s="18"/>
      <c r="F1529" s="18"/>
      <c r="G1529" s="18"/>
      <c r="H1529" s="18"/>
      <c r="I1529" s="18"/>
      <c r="J1529" s="18"/>
      <c r="K1529" s="18"/>
      <c r="L1529" s="18"/>
      <c r="M1529" s="18"/>
    </row>
    <row r="1530" spans="1:13" x14ac:dyDescent="0.25">
      <c r="A1530" s="9" t="s">
        <v>32</v>
      </c>
      <c r="B1530" s="10" t="s">
        <v>19</v>
      </c>
      <c r="C1530" s="10" t="s">
        <v>33</v>
      </c>
      <c r="D1530" s="13" t="s">
        <v>34</v>
      </c>
      <c r="E1530" s="11"/>
      <c r="F1530" s="11"/>
      <c r="G1530" s="11"/>
      <c r="H1530" s="11"/>
      <c r="I1530" s="11"/>
      <c r="J1530" s="11"/>
      <c r="K1530" s="12">
        <f>K1533</f>
        <v>2016</v>
      </c>
      <c r="L1530" s="12">
        <f>L1533</f>
        <v>0</v>
      </c>
      <c r="M1530" s="12">
        <f>M1533</f>
        <v>0</v>
      </c>
    </row>
    <row r="1531" spans="1:13" ht="247.5" x14ac:dyDescent="0.25">
      <c r="A1531" s="11"/>
      <c r="B1531" s="11"/>
      <c r="C1531" s="11"/>
      <c r="D1531" s="13" t="s">
        <v>35</v>
      </c>
      <c r="E1531" s="11"/>
      <c r="F1531" s="11"/>
      <c r="G1531" s="11"/>
      <c r="H1531" s="11"/>
      <c r="I1531" s="11"/>
      <c r="J1531" s="11"/>
      <c r="K1531" s="11"/>
      <c r="L1531" s="11"/>
      <c r="M1531" s="11"/>
    </row>
    <row r="1532" spans="1:13" x14ac:dyDescent="0.25">
      <c r="A1532" s="11"/>
      <c r="B1532" s="11"/>
      <c r="C1532" s="11"/>
      <c r="D1532" s="30"/>
      <c r="E1532" s="10" t="s">
        <v>16</v>
      </c>
      <c r="F1532" s="14">
        <v>1680</v>
      </c>
      <c r="G1532" s="15">
        <v>1.2</v>
      </c>
      <c r="H1532" s="15">
        <v>0</v>
      </c>
      <c r="I1532" s="15">
        <v>0</v>
      </c>
      <c r="J1532" s="12">
        <f>OR(F1532&lt;&gt;0,G1532&lt;&gt;0,H1532&lt;&gt;0,I1532&lt;&gt;0)*(F1532 + (F1532 = 0))*(G1532 + (G1532 = 0))*(H1532 + (H1532 = 0))*(I1532 + (I1532 = 0))</f>
        <v>2016</v>
      </c>
      <c r="K1532" s="11"/>
      <c r="L1532" s="11"/>
      <c r="M1532" s="11"/>
    </row>
    <row r="1533" spans="1:13" x14ac:dyDescent="0.25">
      <c r="A1533" s="11"/>
      <c r="B1533" s="11"/>
      <c r="C1533" s="11"/>
      <c r="D1533" s="30"/>
      <c r="E1533" s="11"/>
      <c r="F1533" s="11"/>
      <c r="G1533" s="11"/>
      <c r="H1533" s="11"/>
      <c r="I1533" s="11"/>
      <c r="J1533" s="16" t="s">
        <v>37</v>
      </c>
      <c r="K1533" s="17">
        <f>J1532</f>
        <v>2016</v>
      </c>
      <c r="L1533" s="15">
        <v>0</v>
      </c>
      <c r="M1533" s="17">
        <f>ROUND(K1533*L1533,2)</f>
        <v>0</v>
      </c>
    </row>
    <row r="1534" spans="1:13" ht="0.95" customHeight="1" x14ac:dyDescent="0.25">
      <c r="A1534" s="18"/>
      <c r="B1534" s="18"/>
      <c r="C1534" s="18"/>
      <c r="D1534" s="31"/>
      <c r="E1534" s="18"/>
      <c r="F1534" s="18"/>
      <c r="G1534" s="18"/>
      <c r="H1534" s="18"/>
      <c r="I1534" s="18"/>
      <c r="J1534" s="18"/>
      <c r="K1534" s="18"/>
      <c r="L1534" s="18"/>
      <c r="M1534" s="18"/>
    </row>
    <row r="1535" spans="1:13" x14ac:dyDescent="0.25">
      <c r="A1535" s="9" t="s">
        <v>1186</v>
      </c>
      <c r="B1535" s="10" t="s">
        <v>19</v>
      </c>
      <c r="C1535" s="10" t="s">
        <v>33</v>
      </c>
      <c r="D1535" s="13" t="s">
        <v>1187</v>
      </c>
      <c r="E1535" s="11"/>
      <c r="F1535" s="11"/>
      <c r="G1535" s="11"/>
      <c r="H1535" s="11"/>
      <c r="I1535" s="11"/>
      <c r="J1535" s="11"/>
      <c r="K1535" s="12">
        <f>K1538</f>
        <v>1612.8</v>
      </c>
      <c r="L1535" s="12">
        <f>L1538</f>
        <v>0</v>
      </c>
      <c r="M1535" s="12">
        <f>M1538</f>
        <v>0</v>
      </c>
    </row>
    <row r="1536" spans="1:13" ht="168.75" x14ac:dyDescent="0.25">
      <c r="A1536" s="11"/>
      <c r="B1536" s="11"/>
      <c r="C1536" s="11"/>
      <c r="D1536" s="13" t="s">
        <v>1188</v>
      </c>
      <c r="E1536" s="11"/>
      <c r="F1536" s="11"/>
      <c r="G1536" s="11"/>
      <c r="H1536" s="11"/>
      <c r="I1536" s="11"/>
      <c r="J1536" s="11"/>
      <c r="K1536" s="11"/>
      <c r="L1536" s="11"/>
      <c r="M1536" s="11"/>
    </row>
    <row r="1537" spans="1:13" x14ac:dyDescent="0.25">
      <c r="A1537" s="11"/>
      <c r="B1537" s="11"/>
      <c r="C1537" s="11"/>
      <c r="D1537" s="30"/>
      <c r="E1537" s="10" t="s">
        <v>16</v>
      </c>
      <c r="F1537" s="14">
        <v>1344</v>
      </c>
      <c r="G1537" s="15">
        <v>1.2</v>
      </c>
      <c r="H1537" s="15">
        <v>0</v>
      </c>
      <c r="I1537" s="15">
        <v>0</v>
      </c>
      <c r="J1537" s="12">
        <f>OR(F1537&lt;&gt;0,G1537&lt;&gt;0,H1537&lt;&gt;0,I1537&lt;&gt;0)*(F1537 + (F1537 = 0))*(G1537 + (G1537 = 0))*(H1537 + (H1537 = 0))*(I1537 + (I1537 = 0))</f>
        <v>1612.8</v>
      </c>
      <c r="K1537" s="11"/>
      <c r="L1537" s="11"/>
      <c r="M1537" s="11"/>
    </row>
    <row r="1538" spans="1:13" x14ac:dyDescent="0.25">
      <c r="A1538" s="11"/>
      <c r="B1538" s="11"/>
      <c r="C1538" s="11"/>
      <c r="D1538" s="30"/>
      <c r="E1538" s="11"/>
      <c r="F1538" s="11"/>
      <c r="G1538" s="11"/>
      <c r="H1538" s="11"/>
      <c r="I1538" s="11"/>
      <c r="J1538" s="16" t="s">
        <v>1189</v>
      </c>
      <c r="K1538" s="17">
        <f>J1537</f>
        <v>1612.8</v>
      </c>
      <c r="L1538" s="15">
        <v>0</v>
      </c>
      <c r="M1538" s="17">
        <f>ROUND(K1538*L1538,2)</f>
        <v>0</v>
      </c>
    </row>
    <row r="1539" spans="1:13" ht="0.95" customHeight="1" x14ac:dyDescent="0.25">
      <c r="A1539" s="18"/>
      <c r="B1539" s="18"/>
      <c r="C1539" s="18"/>
      <c r="D1539" s="31"/>
      <c r="E1539" s="18"/>
      <c r="F1539" s="18"/>
      <c r="G1539" s="18"/>
      <c r="H1539" s="18"/>
      <c r="I1539" s="18"/>
      <c r="J1539" s="18"/>
      <c r="K1539" s="18"/>
      <c r="L1539" s="18"/>
      <c r="M1539" s="18"/>
    </row>
    <row r="1540" spans="1:13" ht="22.5" x14ac:dyDescent="0.25">
      <c r="A1540" s="9" t="s">
        <v>1190</v>
      </c>
      <c r="B1540" s="10" t="s">
        <v>19</v>
      </c>
      <c r="C1540" s="10" t="s">
        <v>3</v>
      </c>
      <c r="D1540" s="13" t="s">
        <v>1191</v>
      </c>
      <c r="E1540" s="11"/>
      <c r="F1540" s="11"/>
      <c r="G1540" s="11"/>
      <c r="H1540" s="11"/>
      <c r="I1540" s="11"/>
      <c r="J1540" s="11"/>
      <c r="K1540" s="12">
        <f>K1543</f>
        <v>2</v>
      </c>
      <c r="L1540" s="12">
        <f>L1543</f>
        <v>0</v>
      </c>
      <c r="M1540" s="12">
        <f>M1543</f>
        <v>0</v>
      </c>
    </row>
    <row r="1541" spans="1:13" ht="225" x14ac:dyDescent="0.25">
      <c r="A1541" s="11"/>
      <c r="B1541" s="11"/>
      <c r="C1541" s="11"/>
      <c r="D1541" s="13" t="s">
        <v>1192</v>
      </c>
      <c r="E1541" s="11"/>
      <c r="F1541" s="11"/>
      <c r="G1541" s="11"/>
      <c r="H1541" s="11"/>
      <c r="I1541" s="11"/>
      <c r="J1541" s="11"/>
      <c r="K1541" s="11"/>
      <c r="L1541" s="11"/>
      <c r="M1541" s="11"/>
    </row>
    <row r="1542" spans="1:13" x14ac:dyDescent="0.25">
      <c r="A1542" s="11"/>
      <c r="B1542" s="11"/>
      <c r="C1542" s="11"/>
      <c r="D1542" s="30"/>
      <c r="E1542" s="10" t="s">
        <v>16</v>
      </c>
      <c r="F1542" s="14">
        <v>2</v>
      </c>
      <c r="G1542" s="15">
        <v>0</v>
      </c>
      <c r="H1542" s="15">
        <v>0</v>
      </c>
      <c r="I1542" s="15">
        <v>0</v>
      </c>
      <c r="J1542" s="12">
        <f>OR(F1542&lt;&gt;0,G1542&lt;&gt;0,H1542&lt;&gt;0,I1542&lt;&gt;0)*(F1542 + (F1542 = 0))*(G1542 + (G1542 = 0))*(H1542 + (H1542 = 0))*(I1542 + (I1542 = 0))</f>
        <v>2</v>
      </c>
      <c r="K1542" s="11"/>
      <c r="L1542" s="11"/>
      <c r="M1542" s="11"/>
    </row>
    <row r="1543" spans="1:13" x14ac:dyDescent="0.25">
      <c r="A1543" s="11"/>
      <c r="B1543" s="11"/>
      <c r="C1543" s="11"/>
      <c r="D1543" s="30"/>
      <c r="E1543" s="11"/>
      <c r="F1543" s="11"/>
      <c r="G1543" s="11"/>
      <c r="H1543" s="11"/>
      <c r="I1543" s="11"/>
      <c r="J1543" s="16" t="s">
        <v>1193</v>
      </c>
      <c r="K1543" s="17">
        <f>J1542</f>
        <v>2</v>
      </c>
      <c r="L1543" s="15">
        <v>0</v>
      </c>
      <c r="M1543" s="17">
        <f>ROUND(K1543*L1543,2)</f>
        <v>0</v>
      </c>
    </row>
    <row r="1544" spans="1:13" ht="0.95" customHeight="1" x14ac:dyDescent="0.25">
      <c r="A1544" s="18"/>
      <c r="B1544" s="18"/>
      <c r="C1544" s="18"/>
      <c r="D1544" s="31"/>
      <c r="E1544" s="18"/>
      <c r="F1544" s="18"/>
      <c r="G1544" s="18"/>
      <c r="H1544" s="18"/>
      <c r="I1544" s="18"/>
      <c r="J1544" s="18"/>
      <c r="K1544" s="18"/>
      <c r="L1544" s="18"/>
      <c r="M1544" s="18"/>
    </row>
    <row r="1545" spans="1:13" x14ac:dyDescent="0.25">
      <c r="A1545" s="9" t="s">
        <v>1194</v>
      </c>
      <c r="B1545" s="10" t="s">
        <v>19</v>
      </c>
      <c r="C1545" s="10" t="s">
        <v>33</v>
      </c>
      <c r="D1545" s="13" t="s">
        <v>1195</v>
      </c>
      <c r="E1545" s="11"/>
      <c r="F1545" s="11"/>
      <c r="G1545" s="11"/>
      <c r="H1545" s="11"/>
      <c r="I1545" s="11"/>
      <c r="J1545" s="11"/>
      <c r="K1545" s="12">
        <f>K1548</f>
        <v>202</v>
      </c>
      <c r="L1545" s="12">
        <f>L1548</f>
        <v>0</v>
      </c>
      <c r="M1545" s="12">
        <f>M1548</f>
        <v>0</v>
      </c>
    </row>
    <row r="1546" spans="1:13" ht="123.75" x14ac:dyDescent="0.25">
      <c r="A1546" s="11"/>
      <c r="B1546" s="11"/>
      <c r="C1546" s="11"/>
      <c r="D1546" s="13" t="s">
        <v>1196</v>
      </c>
      <c r="E1546" s="11"/>
      <c r="F1546" s="11"/>
      <c r="G1546" s="11"/>
      <c r="H1546" s="11"/>
      <c r="I1546" s="11"/>
      <c r="J1546" s="11"/>
      <c r="K1546" s="11"/>
      <c r="L1546" s="11"/>
      <c r="M1546" s="11"/>
    </row>
    <row r="1547" spans="1:13" x14ac:dyDescent="0.25">
      <c r="A1547" s="11"/>
      <c r="B1547" s="11"/>
      <c r="C1547" s="11"/>
      <c r="D1547" s="30"/>
      <c r="E1547" s="10" t="s">
        <v>16</v>
      </c>
      <c r="F1547" s="14">
        <v>202</v>
      </c>
      <c r="G1547" s="15">
        <v>0</v>
      </c>
      <c r="H1547" s="15">
        <v>0</v>
      </c>
      <c r="I1547" s="15">
        <v>0</v>
      </c>
      <c r="J1547" s="12">
        <f>OR(F1547&lt;&gt;0,G1547&lt;&gt;0,H1547&lt;&gt;0,I1547&lt;&gt;0)*(F1547 + (F1547 = 0))*(G1547 + (G1547 = 0))*(H1547 + (H1547 = 0))*(I1547 + (I1547 = 0))</f>
        <v>202</v>
      </c>
      <c r="K1547" s="11"/>
      <c r="L1547" s="11"/>
      <c r="M1547" s="11"/>
    </row>
    <row r="1548" spans="1:13" x14ac:dyDescent="0.25">
      <c r="A1548" s="11"/>
      <c r="B1548" s="11"/>
      <c r="C1548" s="11"/>
      <c r="D1548" s="30"/>
      <c r="E1548" s="11"/>
      <c r="F1548" s="11"/>
      <c r="G1548" s="11"/>
      <c r="H1548" s="11"/>
      <c r="I1548" s="11"/>
      <c r="J1548" s="16" t="s">
        <v>1197</v>
      </c>
      <c r="K1548" s="17">
        <f>J1547</f>
        <v>202</v>
      </c>
      <c r="L1548" s="15">
        <v>0</v>
      </c>
      <c r="M1548" s="17">
        <f>ROUND(K1548*L1548,2)</f>
        <v>0</v>
      </c>
    </row>
    <row r="1549" spans="1:13" ht="0.95" customHeight="1" x14ac:dyDescent="0.25">
      <c r="A1549" s="18"/>
      <c r="B1549" s="18"/>
      <c r="C1549" s="18"/>
      <c r="D1549" s="31"/>
      <c r="E1549" s="18"/>
      <c r="F1549" s="18"/>
      <c r="G1549" s="18"/>
      <c r="H1549" s="18"/>
      <c r="I1549" s="18"/>
      <c r="J1549" s="18"/>
      <c r="K1549" s="18"/>
      <c r="L1549" s="18"/>
      <c r="M1549" s="18"/>
    </row>
    <row r="1550" spans="1:13" x14ac:dyDescent="0.25">
      <c r="A1550" s="11"/>
      <c r="B1550" s="11"/>
      <c r="C1550" s="11"/>
      <c r="D1550" s="30"/>
      <c r="E1550" s="11"/>
      <c r="F1550" s="11"/>
      <c r="G1550" s="11"/>
      <c r="H1550" s="11"/>
      <c r="I1550" s="11"/>
      <c r="J1550" s="16" t="s">
        <v>1198</v>
      </c>
      <c r="K1550" s="15">
        <v>1</v>
      </c>
      <c r="L1550" s="17">
        <f>M1475+M1480+M1485+M1490+M1495+M1500+M1505+M1510+M1515+M1520+M1525+M1530+M1535+M1540+M1545</f>
        <v>0</v>
      </c>
      <c r="M1550" s="17">
        <f>ROUND(K1550*L1550,2)</f>
        <v>0</v>
      </c>
    </row>
    <row r="1551" spans="1:13" ht="0.95" customHeight="1" x14ac:dyDescent="0.25">
      <c r="A1551" s="18"/>
      <c r="B1551" s="18"/>
      <c r="C1551" s="18"/>
      <c r="D1551" s="31"/>
      <c r="E1551" s="18"/>
      <c r="F1551" s="18"/>
      <c r="G1551" s="18"/>
      <c r="H1551" s="18"/>
      <c r="I1551" s="18"/>
      <c r="J1551" s="18"/>
      <c r="K1551" s="18"/>
      <c r="L1551" s="18"/>
      <c r="M1551" s="18"/>
    </row>
    <row r="1552" spans="1:13" x14ac:dyDescent="0.25">
      <c r="A1552" s="20" t="s">
        <v>1199</v>
      </c>
      <c r="B1552" s="20" t="s">
        <v>15</v>
      </c>
      <c r="C1552" s="20" t="s">
        <v>16</v>
      </c>
      <c r="D1552" s="32" t="s">
        <v>1200</v>
      </c>
      <c r="E1552" s="21"/>
      <c r="F1552" s="21"/>
      <c r="G1552" s="21"/>
      <c r="H1552" s="21"/>
      <c r="I1552" s="21"/>
      <c r="J1552" s="21"/>
      <c r="K1552" s="22">
        <f>K1578</f>
        <v>1</v>
      </c>
      <c r="L1552" s="22">
        <f>L1578</f>
        <v>0</v>
      </c>
      <c r="M1552" s="22">
        <f>M1578</f>
        <v>0</v>
      </c>
    </row>
    <row r="1553" spans="1:13" ht="22.5" x14ac:dyDescent="0.25">
      <c r="A1553" s="9" t="s">
        <v>1201</v>
      </c>
      <c r="B1553" s="10" t="s">
        <v>19</v>
      </c>
      <c r="C1553" s="10" t="s">
        <v>3</v>
      </c>
      <c r="D1553" s="13" t="s">
        <v>1202</v>
      </c>
      <c r="E1553" s="11"/>
      <c r="F1553" s="11"/>
      <c r="G1553" s="11"/>
      <c r="H1553" s="11"/>
      <c r="I1553" s="11"/>
      <c r="J1553" s="11"/>
      <c r="K1553" s="12">
        <f>K1556</f>
        <v>1</v>
      </c>
      <c r="L1553" s="12">
        <f>L1556</f>
        <v>0</v>
      </c>
      <c r="M1553" s="12">
        <f>M1556</f>
        <v>0</v>
      </c>
    </row>
    <row r="1554" spans="1:13" ht="236.25" x14ac:dyDescent="0.25">
      <c r="A1554" s="11"/>
      <c r="B1554" s="11"/>
      <c r="C1554" s="11"/>
      <c r="D1554" s="13" t="s">
        <v>1203</v>
      </c>
      <c r="E1554" s="11"/>
      <c r="F1554" s="11"/>
      <c r="G1554" s="11"/>
      <c r="H1554" s="11"/>
      <c r="I1554" s="11"/>
      <c r="J1554" s="11"/>
      <c r="K1554" s="11"/>
      <c r="L1554" s="11"/>
      <c r="M1554" s="11"/>
    </row>
    <row r="1555" spans="1:13" x14ac:dyDescent="0.25">
      <c r="A1555" s="11"/>
      <c r="B1555" s="11"/>
      <c r="C1555" s="11"/>
      <c r="D1555" s="30"/>
      <c r="E1555" s="10" t="s">
        <v>16</v>
      </c>
      <c r="F1555" s="14">
        <v>1</v>
      </c>
      <c r="G1555" s="15">
        <v>0</v>
      </c>
      <c r="H1555" s="15">
        <v>0</v>
      </c>
      <c r="I1555" s="15">
        <v>0</v>
      </c>
      <c r="J1555" s="12">
        <f>OR(F1555&lt;&gt;0,G1555&lt;&gt;0,H1555&lt;&gt;0,I1555&lt;&gt;0)*(F1555 + (F1555 = 0))*(G1555 + (G1555 = 0))*(H1555 + (H1555 = 0))*(I1555 + (I1555 = 0))</f>
        <v>1</v>
      </c>
      <c r="K1555" s="11"/>
      <c r="L1555" s="11"/>
      <c r="M1555" s="11"/>
    </row>
    <row r="1556" spans="1:13" x14ac:dyDescent="0.25">
      <c r="A1556" s="11"/>
      <c r="B1556" s="11"/>
      <c r="C1556" s="11"/>
      <c r="D1556" s="30"/>
      <c r="E1556" s="11"/>
      <c r="F1556" s="11"/>
      <c r="G1556" s="11"/>
      <c r="H1556" s="11"/>
      <c r="I1556" s="11"/>
      <c r="J1556" s="16" t="s">
        <v>1204</v>
      </c>
      <c r="K1556" s="17">
        <f>J1555</f>
        <v>1</v>
      </c>
      <c r="L1556" s="15">
        <v>0</v>
      </c>
      <c r="M1556" s="17">
        <f>ROUND(K1556*L1556,2)</f>
        <v>0</v>
      </c>
    </row>
    <row r="1557" spans="1:13" ht="0.95" customHeight="1" x14ac:dyDescent="0.25">
      <c r="A1557" s="18"/>
      <c r="B1557" s="18"/>
      <c r="C1557" s="18"/>
      <c r="D1557" s="31"/>
      <c r="E1557" s="18"/>
      <c r="F1557" s="18"/>
      <c r="G1557" s="18"/>
      <c r="H1557" s="18"/>
      <c r="I1557" s="18"/>
      <c r="J1557" s="18"/>
      <c r="K1557" s="18"/>
      <c r="L1557" s="18"/>
      <c r="M1557" s="18"/>
    </row>
    <row r="1558" spans="1:13" x14ac:dyDescent="0.25">
      <c r="A1558" s="9" t="s">
        <v>1205</v>
      </c>
      <c r="B1558" s="10" t="s">
        <v>19</v>
      </c>
      <c r="C1558" s="10" t="s">
        <v>20</v>
      </c>
      <c r="D1558" s="13" t="s">
        <v>1206</v>
      </c>
      <c r="E1558" s="11"/>
      <c r="F1558" s="11"/>
      <c r="G1558" s="11"/>
      <c r="H1558" s="11"/>
      <c r="I1558" s="11"/>
      <c r="J1558" s="11"/>
      <c r="K1558" s="12">
        <f>K1561</f>
        <v>1</v>
      </c>
      <c r="L1558" s="12">
        <f>L1561</f>
        <v>0</v>
      </c>
      <c r="M1558" s="12">
        <f>M1561</f>
        <v>0</v>
      </c>
    </row>
    <row r="1559" spans="1:13" ht="247.5" x14ac:dyDescent="0.25">
      <c r="A1559" s="11"/>
      <c r="B1559" s="11"/>
      <c r="C1559" s="11"/>
      <c r="D1559" s="13" t="s">
        <v>1207</v>
      </c>
      <c r="E1559" s="11"/>
      <c r="F1559" s="11"/>
      <c r="G1559" s="11"/>
      <c r="H1559" s="11"/>
      <c r="I1559" s="11"/>
      <c r="J1559" s="11"/>
      <c r="K1559" s="11"/>
      <c r="L1559" s="11"/>
      <c r="M1559" s="11"/>
    </row>
    <row r="1560" spans="1:13" x14ac:dyDescent="0.25">
      <c r="A1560" s="11"/>
      <c r="B1560" s="11"/>
      <c r="C1560" s="11"/>
      <c r="D1560" s="30"/>
      <c r="E1560" s="10" t="s">
        <v>16</v>
      </c>
      <c r="F1560" s="14">
        <v>1</v>
      </c>
      <c r="G1560" s="15">
        <v>0</v>
      </c>
      <c r="H1560" s="15">
        <v>0</v>
      </c>
      <c r="I1560" s="15">
        <v>0</v>
      </c>
      <c r="J1560" s="12">
        <f>OR(F1560&lt;&gt;0,G1560&lt;&gt;0,H1560&lt;&gt;0,I1560&lt;&gt;0)*(F1560 + (F1560 = 0))*(G1560 + (G1560 = 0))*(H1560 + (H1560 = 0))*(I1560 + (I1560 = 0))</f>
        <v>1</v>
      </c>
      <c r="K1560" s="11"/>
      <c r="L1560" s="11"/>
      <c r="M1560" s="11"/>
    </row>
    <row r="1561" spans="1:13" x14ac:dyDescent="0.25">
      <c r="A1561" s="11"/>
      <c r="B1561" s="11"/>
      <c r="C1561" s="11"/>
      <c r="D1561" s="30"/>
      <c r="E1561" s="11"/>
      <c r="F1561" s="11"/>
      <c r="G1561" s="11"/>
      <c r="H1561" s="11"/>
      <c r="I1561" s="11"/>
      <c r="J1561" s="16" t="s">
        <v>1208</v>
      </c>
      <c r="K1561" s="17">
        <f>J1560</f>
        <v>1</v>
      </c>
      <c r="L1561" s="15">
        <v>0</v>
      </c>
      <c r="M1561" s="17">
        <f>ROUND(K1561*L1561,2)</f>
        <v>0</v>
      </c>
    </row>
    <row r="1562" spans="1:13" ht="0.95" customHeight="1" x14ac:dyDescent="0.25">
      <c r="A1562" s="18"/>
      <c r="B1562" s="18"/>
      <c r="C1562" s="18"/>
      <c r="D1562" s="31"/>
      <c r="E1562" s="18"/>
      <c r="F1562" s="18"/>
      <c r="G1562" s="18"/>
      <c r="H1562" s="18"/>
      <c r="I1562" s="18"/>
      <c r="J1562" s="18"/>
      <c r="K1562" s="18"/>
      <c r="L1562" s="18"/>
      <c r="M1562" s="18"/>
    </row>
    <row r="1563" spans="1:13" ht="22.5" x14ac:dyDescent="0.25">
      <c r="A1563" s="9" t="s">
        <v>1209</v>
      </c>
      <c r="B1563" s="10" t="s">
        <v>19</v>
      </c>
      <c r="C1563" s="10" t="s">
        <v>3</v>
      </c>
      <c r="D1563" s="13" t="s">
        <v>1210</v>
      </c>
      <c r="E1563" s="11"/>
      <c r="F1563" s="11"/>
      <c r="G1563" s="11"/>
      <c r="H1563" s="11"/>
      <c r="I1563" s="11"/>
      <c r="J1563" s="11"/>
      <c r="K1563" s="12">
        <f>K1566</f>
        <v>13</v>
      </c>
      <c r="L1563" s="12">
        <f>L1566</f>
        <v>0</v>
      </c>
      <c r="M1563" s="12">
        <f>M1566</f>
        <v>0</v>
      </c>
    </row>
    <row r="1564" spans="1:13" ht="236.25" x14ac:dyDescent="0.25">
      <c r="A1564" s="11"/>
      <c r="B1564" s="11"/>
      <c r="C1564" s="11"/>
      <c r="D1564" s="13" t="s">
        <v>1211</v>
      </c>
      <c r="E1564" s="11"/>
      <c r="F1564" s="11"/>
      <c r="G1564" s="11"/>
      <c r="H1564" s="11"/>
      <c r="I1564" s="11"/>
      <c r="J1564" s="11"/>
      <c r="K1564" s="11"/>
      <c r="L1564" s="11"/>
      <c r="M1564" s="11"/>
    </row>
    <row r="1565" spans="1:13" x14ac:dyDescent="0.25">
      <c r="A1565" s="11"/>
      <c r="B1565" s="11"/>
      <c r="C1565" s="11"/>
      <c r="D1565" s="30"/>
      <c r="E1565" s="10" t="s">
        <v>16</v>
      </c>
      <c r="F1565" s="14">
        <v>13</v>
      </c>
      <c r="G1565" s="15">
        <v>0</v>
      </c>
      <c r="H1565" s="15">
        <v>0</v>
      </c>
      <c r="I1565" s="15">
        <v>0</v>
      </c>
      <c r="J1565" s="12">
        <f>OR(F1565&lt;&gt;0,G1565&lt;&gt;0,H1565&lt;&gt;0,I1565&lt;&gt;0)*(F1565 + (F1565 = 0))*(G1565 + (G1565 = 0))*(H1565 + (H1565 = 0))*(I1565 + (I1565 = 0))</f>
        <v>13</v>
      </c>
      <c r="K1565" s="11"/>
      <c r="L1565" s="11"/>
      <c r="M1565" s="11"/>
    </row>
    <row r="1566" spans="1:13" x14ac:dyDescent="0.25">
      <c r="A1566" s="11"/>
      <c r="B1566" s="11"/>
      <c r="C1566" s="11"/>
      <c r="D1566" s="30"/>
      <c r="E1566" s="11"/>
      <c r="F1566" s="11"/>
      <c r="G1566" s="11"/>
      <c r="H1566" s="11"/>
      <c r="I1566" s="11"/>
      <c r="J1566" s="16" t="s">
        <v>1212</v>
      </c>
      <c r="K1566" s="17">
        <f>J1565</f>
        <v>13</v>
      </c>
      <c r="L1566" s="15">
        <v>0</v>
      </c>
      <c r="M1566" s="17">
        <f>ROUND(K1566*L1566,2)</f>
        <v>0</v>
      </c>
    </row>
    <row r="1567" spans="1:13" ht="0.95" customHeight="1" x14ac:dyDescent="0.25">
      <c r="A1567" s="18"/>
      <c r="B1567" s="18"/>
      <c r="C1567" s="18"/>
      <c r="D1567" s="31"/>
      <c r="E1567" s="18"/>
      <c r="F1567" s="18"/>
      <c r="G1567" s="18"/>
      <c r="H1567" s="18"/>
      <c r="I1567" s="18"/>
      <c r="J1567" s="18"/>
      <c r="K1567" s="18"/>
      <c r="L1567" s="18"/>
      <c r="M1567" s="18"/>
    </row>
    <row r="1568" spans="1:13" x14ac:dyDescent="0.25">
      <c r="A1568" s="9" t="s">
        <v>1186</v>
      </c>
      <c r="B1568" s="10" t="s">
        <v>19</v>
      </c>
      <c r="C1568" s="10" t="s">
        <v>33</v>
      </c>
      <c r="D1568" s="13" t="s">
        <v>1187</v>
      </c>
      <c r="E1568" s="11"/>
      <c r="F1568" s="11"/>
      <c r="G1568" s="11"/>
      <c r="H1568" s="11"/>
      <c r="I1568" s="11"/>
      <c r="J1568" s="11"/>
      <c r="K1568" s="12">
        <f>K1571</f>
        <v>303</v>
      </c>
      <c r="L1568" s="12">
        <f>L1571</f>
        <v>0</v>
      </c>
      <c r="M1568" s="12">
        <f>M1571</f>
        <v>0</v>
      </c>
    </row>
    <row r="1569" spans="1:13" ht="168.75" x14ac:dyDescent="0.25">
      <c r="A1569" s="11"/>
      <c r="B1569" s="11"/>
      <c r="C1569" s="11"/>
      <c r="D1569" s="13" t="s">
        <v>1188</v>
      </c>
      <c r="E1569" s="11"/>
      <c r="F1569" s="11"/>
      <c r="G1569" s="11"/>
      <c r="H1569" s="11"/>
      <c r="I1569" s="11"/>
      <c r="J1569" s="11"/>
      <c r="K1569" s="11"/>
      <c r="L1569" s="11"/>
      <c r="M1569" s="11"/>
    </row>
    <row r="1570" spans="1:13" x14ac:dyDescent="0.25">
      <c r="A1570" s="11"/>
      <c r="B1570" s="11"/>
      <c r="C1570" s="11"/>
      <c r="D1570" s="30"/>
      <c r="E1570" s="10" t="s">
        <v>16</v>
      </c>
      <c r="F1570" s="14">
        <v>303</v>
      </c>
      <c r="G1570" s="15">
        <v>0</v>
      </c>
      <c r="H1570" s="15">
        <v>0</v>
      </c>
      <c r="I1570" s="15">
        <v>0</v>
      </c>
      <c r="J1570" s="12">
        <f>OR(F1570&lt;&gt;0,G1570&lt;&gt;0,H1570&lt;&gt;0,I1570&lt;&gt;0)*(F1570 + (F1570 = 0))*(G1570 + (G1570 = 0))*(H1570 + (H1570 = 0))*(I1570 + (I1570 = 0))</f>
        <v>303</v>
      </c>
      <c r="K1570" s="11"/>
      <c r="L1570" s="11"/>
      <c r="M1570" s="11"/>
    </row>
    <row r="1571" spans="1:13" x14ac:dyDescent="0.25">
      <c r="A1571" s="11"/>
      <c r="B1571" s="11"/>
      <c r="C1571" s="11"/>
      <c r="D1571" s="30"/>
      <c r="E1571" s="11"/>
      <c r="F1571" s="11"/>
      <c r="G1571" s="11"/>
      <c r="H1571" s="11"/>
      <c r="I1571" s="11"/>
      <c r="J1571" s="16" t="s">
        <v>1189</v>
      </c>
      <c r="K1571" s="17">
        <f>J1570</f>
        <v>303</v>
      </c>
      <c r="L1571" s="15">
        <v>0</v>
      </c>
      <c r="M1571" s="17">
        <f>ROUND(K1571*L1571,2)</f>
        <v>0</v>
      </c>
    </row>
    <row r="1572" spans="1:13" ht="0.95" customHeight="1" x14ac:dyDescent="0.25">
      <c r="A1572" s="18"/>
      <c r="B1572" s="18"/>
      <c r="C1572" s="18"/>
      <c r="D1572" s="31"/>
      <c r="E1572" s="18"/>
      <c r="F1572" s="18"/>
      <c r="G1572" s="18"/>
      <c r="H1572" s="18"/>
      <c r="I1572" s="18"/>
      <c r="J1572" s="18"/>
      <c r="K1572" s="18"/>
      <c r="L1572" s="18"/>
      <c r="M1572" s="18"/>
    </row>
    <row r="1573" spans="1:13" x14ac:dyDescent="0.25">
      <c r="A1573" s="9" t="s">
        <v>32</v>
      </c>
      <c r="B1573" s="10" t="s">
        <v>19</v>
      </c>
      <c r="C1573" s="10" t="s">
        <v>33</v>
      </c>
      <c r="D1573" s="13" t="s">
        <v>34</v>
      </c>
      <c r="E1573" s="11"/>
      <c r="F1573" s="11"/>
      <c r="G1573" s="11"/>
      <c r="H1573" s="11"/>
      <c r="I1573" s="11"/>
      <c r="J1573" s="11"/>
      <c r="K1573" s="12">
        <f>K1576</f>
        <v>363.6</v>
      </c>
      <c r="L1573" s="12">
        <f>L1576</f>
        <v>0</v>
      </c>
      <c r="M1573" s="12">
        <f>M1576</f>
        <v>0</v>
      </c>
    </row>
    <row r="1574" spans="1:13" ht="247.5" x14ac:dyDescent="0.25">
      <c r="A1574" s="11"/>
      <c r="B1574" s="11"/>
      <c r="C1574" s="11"/>
      <c r="D1574" s="13" t="s">
        <v>35</v>
      </c>
      <c r="E1574" s="11"/>
      <c r="F1574" s="11"/>
      <c r="G1574" s="11"/>
      <c r="H1574" s="11"/>
      <c r="I1574" s="11"/>
      <c r="J1574" s="11"/>
      <c r="K1574" s="11"/>
      <c r="L1574" s="11"/>
      <c r="M1574" s="11"/>
    </row>
    <row r="1575" spans="1:13" x14ac:dyDescent="0.25">
      <c r="A1575" s="11"/>
      <c r="B1575" s="11"/>
      <c r="C1575" s="11"/>
      <c r="D1575" s="30"/>
      <c r="E1575" s="10" t="s">
        <v>16</v>
      </c>
      <c r="F1575" s="14">
        <v>303</v>
      </c>
      <c r="G1575" s="15">
        <v>1.2</v>
      </c>
      <c r="H1575" s="15">
        <v>0</v>
      </c>
      <c r="I1575" s="15">
        <v>0</v>
      </c>
      <c r="J1575" s="12">
        <f>OR(F1575&lt;&gt;0,G1575&lt;&gt;0,H1575&lt;&gt;0,I1575&lt;&gt;0)*(F1575 + (F1575 = 0))*(G1575 + (G1575 = 0))*(H1575 + (H1575 = 0))*(I1575 + (I1575 = 0))</f>
        <v>363.6</v>
      </c>
      <c r="K1575" s="11"/>
      <c r="L1575" s="11"/>
      <c r="M1575" s="11"/>
    </row>
    <row r="1576" spans="1:13" x14ac:dyDescent="0.25">
      <c r="A1576" s="11"/>
      <c r="B1576" s="11"/>
      <c r="C1576" s="11"/>
      <c r="D1576" s="30"/>
      <c r="E1576" s="11"/>
      <c r="F1576" s="11"/>
      <c r="G1576" s="11"/>
      <c r="H1576" s="11"/>
      <c r="I1576" s="11"/>
      <c r="J1576" s="16" t="s">
        <v>37</v>
      </c>
      <c r="K1576" s="17">
        <f>J1575</f>
        <v>363.6</v>
      </c>
      <c r="L1576" s="15">
        <v>0</v>
      </c>
      <c r="M1576" s="17">
        <f>ROUND(K1576*L1576,2)</f>
        <v>0</v>
      </c>
    </row>
    <row r="1577" spans="1:13" ht="0.95" customHeight="1" x14ac:dyDescent="0.25">
      <c r="A1577" s="18"/>
      <c r="B1577" s="18"/>
      <c r="C1577" s="18"/>
      <c r="D1577" s="31"/>
      <c r="E1577" s="18"/>
      <c r="F1577" s="18"/>
      <c r="G1577" s="18"/>
      <c r="H1577" s="18"/>
      <c r="I1577" s="18"/>
      <c r="J1577" s="18"/>
      <c r="K1577" s="18"/>
      <c r="L1577" s="18"/>
      <c r="M1577" s="18"/>
    </row>
    <row r="1578" spans="1:13" x14ac:dyDescent="0.25">
      <c r="A1578" s="11"/>
      <c r="B1578" s="11"/>
      <c r="C1578" s="11"/>
      <c r="D1578" s="30"/>
      <c r="E1578" s="11"/>
      <c r="F1578" s="11"/>
      <c r="G1578" s="11"/>
      <c r="H1578" s="11"/>
      <c r="I1578" s="11"/>
      <c r="J1578" s="16" t="s">
        <v>1213</v>
      </c>
      <c r="K1578" s="15">
        <v>1</v>
      </c>
      <c r="L1578" s="17">
        <f>M1553+M1558+M1563+M1568+M1573</f>
        <v>0</v>
      </c>
      <c r="M1578" s="17">
        <f>ROUND(K1578*L1578,2)</f>
        <v>0</v>
      </c>
    </row>
    <row r="1579" spans="1:13" ht="0.95" customHeight="1" x14ac:dyDescent="0.25">
      <c r="A1579" s="18"/>
      <c r="B1579" s="18"/>
      <c r="C1579" s="18"/>
      <c r="D1579" s="31"/>
      <c r="E1579" s="18"/>
      <c r="F1579" s="18"/>
      <c r="G1579" s="18"/>
      <c r="H1579" s="18"/>
      <c r="I1579" s="18"/>
      <c r="J1579" s="18"/>
      <c r="K1579" s="18"/>
      <c r="L1579" s="18"/>
      <c r="M1579" s="18"/>
    </row>
    <row r="1580" spans="1:13" x14ac:dyDescent="0.25">
      <c r="A1580" s="20" t="s">
        <v>1214</v>
      </c>
      <c r="B1580" s="20" t="s">
        <v>15</v>
      </c>
      <c r="C1580" s="20" t="s">
        <v>16</v>
      </c>
      <c r="D1580" s="32" t="s">
        <v>1215</v>
      </c>
      <c r="E1580" s="21"/>
      <c r="F1580" s="21"/>
      <c r="G1580" s="21"/>
      <c r="H1580" s="21"/>
      <c r="I1580" s="21"/>
      <c r="J1580" s="21"/>
      <c r="K1580" s="22">
        <f>K1616</f>
        <v>1</v>
      </c>
      <c r="L1580" s="22">
        <f>L1616</f>
        <v>0</v>
      </c>
      <c r="M1580" s="22">
        <f>M1616</f>
        <v>0</v>
      </c>
    </row>
    <row r="1581" spans="1:13" x14ac:dyDescent="0.25">
      <c r="A1581" s="9" t="s">
        <v>1216</v>
      </c>
      <c r="B1581" s="10" t="s">
        <v>19</v>
      </c>
      <c r="C1581" s="10" t="s">
        <v>3</v>
      </c>
      <c r="D1581" s="13" t="s">
        <v>1217</v>
      </c>
      <c r="E1581" s="11"/>
      <c r="F1581" s="11"/>
      <c r="G1581" s="11"/>
      <c r="H1581" s="11"/>
      <c r="I1581" s="11"/>
      <c r="J1581" s="11"/>
      <c r="K1581" s="12">
        <f>K1584</f>
        <v>15</v>
      </c>
      <c r="L1581" s="12">
        <f>L1584</f>
        <v>0</v>
      </c>
      <c r="M1581" s="12">
        <f>M1584</f>
        <v>0</v>
      </c>
    </row>
    <row r="1582" spans="1:13" ht="270" x14ac:dyDescent="0.25">
      <c r="A1582" s="11"/>
      <c r="B1582" s="11"/>
      <c r="C1582" s="11"/>
      <c r="D1582" s="13" t="s">
        <v>1218</v>
      </c>
      <c r="E1582" s="11"/>
      <c r="F1582" s="11"/>
      <c r="G1582" s="11"/>
      <c r="H1582" s="11"/>
      <c r="I1582" s="11"/>
      <c r="J1582" s="11"/>
      <c r="K1582" s="11"/>
      <c r="L1582" s="11"/>
      <c r="M1582" s="11"/>
    </row>
    <row r="1583" spans="1:13" x14ac:dyDescent="0.25">
      <c r="A1583" s="11"/>
      <c r="B1583" s="11"/>
      <c r="C1583" s="11"/>
      <c r="D1583" s="30"/>
      <c r="E1583" s="10" t="s">
        <v>16</v>
      </c>
      <c r="F1583" s="14">
        <v>15</v>
      </c>
      <c r="G1583" s="15">
        <v>0</v>
      </c>
      <c r="H1583" s="15">
        <v>0</v>
      </c>
      <c r="I1583" s="15">
        <v>0</v>
      </c>
      <c r="J1583" s="12">
        <f>OR(F1583&lt;&gt;0,G1583&lt;&gt;0,H1583&lt;&gt;0,I1583&lt;&gt;0)*(F1583 + (F1583 = 0))*(G1583 + (G1583 = 0))*(H1583 + (H1583 = 0))*(I1583 + (I1583 = 0))</f>
        <v>15</v>
      </c>
      <c r="K1583" s="11"/>
      <c r="L1583" s="11"/>
      <c r="M1583" s="11"/>
    </row>
    <row r="1584" spans="1:13" x14ac:dyDescent="0.25">
      <c r="A1584" s="11"/>
      <c r="B1584" s="11"/>
      <c r="C1584" s="11"/>
      <c r="D1584" s="30"/>
      <c r="E1584" s="11"/>
      <c r="F1584" s="11"/>
      <c r="G1584" s="11"/>
      <c r="H1584" s="11"/>
      <c r="I1584" s="11"/>
      <c r="J1584" s="16" t="s">
        <v>1219</v>
      </c>
      <c r="K1584" s="17">
        <f>J1583</f>
        <v>15</v>
      </c>
      <c r="L1584" s="15">
        <v>0</v>
      </c>
      <c r="M1584" s="17">
        <f>ROUND(K1584*L1584,2)</f>
        <v>0</v>
      </c>
    </row>
    <row r="1585" spans="1:13" ht="0.95" customHeight="1" x14ac:dyDescent="0.25">
      <c r="A1585" s="18"/>
      <c r="B1585" s="18"/>
      <c r="C1585" s="18"/>
      <c r="D1585" s="31"/>
      <c r="E1585" s="18"/>
      <c r="F1585" s="18"/>
      <c r="G1585" s="18"/>
      <c r="H1585" s="18"/>
      <c r="I1585" s="18"/>
      <c r="J1585" s="18"/>
      <c r="K1585" s="18"/>
      <c r="L1585" s="18"/>
      <c r="M1585" s="18"/>
    </row>
    <row r="1586" spans="1:13" x14ac:dyDescent="0.25">
      <c r="A1586" s="9" t="s">
        <v>1220</v>
      </c>
      <c r="B1586" s="10" t="s">
        <v>19</v>
      </c>
      <c r="C1586" s="10" t="s">
        <v>3</v>
      </c>
      <c r="D1586" s="13" t="s">
        <v>1221</v>
      </c>
      <c r="E1586" s="11"/>
      <c r="F1586" s="11"/>
      <c r="G1586" s="11"/>
      <c r="H1586" s="11"/>
      <c r="I1586" s="11"/>
      <c r="J1586" s="11"/>
      <c r="K1586" s="12">
        <f>K1589</f>
        <v>5</v>
      </c>
      <c r="L1586" s="12">
        <f>L1589</f>
        <v>0</v>
      </c>
      <c r="M1586" s="12">
        <f>M1589</f>
        <v>0</v>
      </c>
    </row>
    <row r="1587" spans="1:13" ht="168.75" x14ac:dyDescent="0.25">
      <c r="A1587" s="11"/>
      <c r="B1587" s="11"/>
      <c r="C1587" s="11"/>
      <c r="D1587" s="13" t="s">
        <v>1222</v>
      </c>
      <c r="E1587" s="11"/>
      <c r="F1587" s="11"/>
      <c r="G1587" s="11"/>
      <c r="H1587" s="11"/>
      <c r="I1587" s="11"/>
      <c r="J1587" s="11"/>
      <c r="K1587" s="11"/>
      <c r="L1587" s="11"/>
      <c r="M1587" s="11"/>
    </row>
    <row r="1588" spans="1:13" x14ac:dyDescent="0.25">
      <c r="A1588" s="11"/>
      <c r="B1588" s="11"/>
      <c r="C1588" s="11"/>
      <c r="D1588" s="30"/>
      <c r="E1588" s="10" t="s">
        <v>16</v>
      </c>
      <c r="F1588" s="14">
        <v>5</v>
      </c>
      <c r="G1588" s="15">
        <v>0</v>
      </c>
      <c r="H1588" s="15">
        <v>0</v>
      </c>
      <c r="I1588" s="15">
        <v>0</v>
      </c>
      <c r="J1588" s="12">
        <f>OR(F1588&lt;&gt;0,G1588&lt;&gt;0,H1588&lt;&gt;0,I1588&lt;&gt;0)*(F1588 + (F1588 = 0))*(G1588 + (G1588 = 0))*(H1588 + (H1588 = 0))*(I1588 + (I1588 = 0))</f>
        <v>5</v>
      </c>
      <c r="K1588" s="11"/>
      <c r="L1588" s="11"/>
      <c r="M1588" s="11"/>
    </row>
    <row r="1589" spans="1:13" x14ac:dyDescent="0.25">
      <c r="A1589" s="11"/>
      <c r="B1589" s="11"/>
      <c r="C1589" s="11"/>
      <c r="D1589" s="30"/>
      <c r="E1589" s="11"/>
      <c r="F1589" s="11"/>
      <c r="G1589" s="11"/>
      <c r="H1589" s="11"/>
      <c r="I1589" s="11"/>
      <c r="J1589" s="16" t="s">
        <v>1223</v>
      </c>
      <c r="K1589" s="17">
        <f>J1588</f>
        <v>5</v>
      </c>
      <c r="L1589" s="15">
        <v>0</v>
      </c>
      <c r="M1589" s="17">
        <f>ROUND(K1589*L1589,2)</f>
        <v>0</v>
      </c>
    </row>
    <row r="1590" spans="1:13" ht="0.95" customHeight="1" x14ac:dyDescent="0.25">
      <c r="A1590" s="18"/>
      <c r="B1590" s="18"/>
      <c r="C1590" s="18"/>
      <c r="D1590" s="31"/>
      <c r="E1590" s="18"/>
      <c r="F1590" s="18"/>
      <c r="G1590" s="18"/>
      <c r="H1590" s="18"/>
      <c r="I1590" s="18"/>
      <c r="J1590" s="18"/>
      <c r="K1590" s="18"/>
      <c r="L1590" s="18"/>
      <c r="M1590" s="18"/>
    </row>
    <row r="1591" spans="1:13" ht="22.5" x14ac:dyDescent="0.25">
      <c r="A1591" s="9" t="s">
        <v>1224</v>
      </c>
      <c r="B1591" s="10" t="s">
        <v>19</v>
      </c>
      <c r="C1591" s="10" t="s">
        <v>3</v>
      </c>
      <c r="D1591" s="13" t="s">
        <v>1225</v>
      </c>
      <c r="E1591" s="11"/>
      <c r="F1591" s="11"/>
      <c r="G1591" s="11"/>
      <c r="H1591" s="11"/>
      <c r="I1591" s="11"/>
      <c r="J1591" s="11"/>
      <c r="K1591" s="12">
        <f>K1594</f>
        <v>29</v>
      </c>
      <c r="L1591" s="12">
        <f>L1594</f>
        <v>0</v>
      </c>
      <c r="M1591" s="12">
        <f>M1594</f>
        <v>0</v>
      </c>
    </row>
    <row r="1592" spans="1:13" ht="202.5" x14ac:dyDescent="0.25">
      <c r="A1592" s="11"/>
      <c r="B1592" s="11"/>
      <c r="C1592" s="11"/>
      <c r="D1592" s="13" t="s">
        <v>1226</v>
      </c>
      <c r="E1592" s="11"/>
      <c r="F1592" s="11"/>
      <c r="G1592" s="11"/>
      <c r="H1592" s="11"/>
      <c r="I1592" s="11"/>
      <c r="J1592" s="11"/>
      <c r="K1592" s="11"/>
      <c r="L1592" s="11"/>
      <c r="M1592" s="11"/>
    </row>
    <row r="1593" spans="1:13" x14ac:dyDescent="0.25">
      <c r="A1593" s="11"/>
      <c r="B1593" s="11"/>
      <c r="C1593" s="11"/>
      <c r="D1593" s="30"/>
      <c r="E1593" s="10" t="s">
        <v>16</v>
      </c>
      <c r="F1593" s="14">
        <v>29</v>
      </c>
      <c r="G1593" s="15">
        <v>0</v>
      </c>
      <c r="H1593" s="15">
        <v>0</v>
      </c>
      <c r="I1593" s="15">
        <v>0</v>
      </c>
      <c r="J1593" s="12">
        <f>OR(F1593&lt;&gt;0,G1593&lt;&gt;0,H1593&lt;&gt;0,I1593&lt;&gt;0)*(F1593 + (F1593 = 0))*(G1593 + (G1593 = 0))*(H1593 + (H1593 = 0))*(I1593 + (I1593 = 0))</f>
        <v>29</v>
      </c>
      <c r="K1593" s="11"/>
      <c r="L1593" s="11"/>
      <c r="M1593" s="11"/>
    </row>
    <row r="1594" spans="1:13" x14ac:dyDescent="0.25">
      <c r="A1594" s="11"/>
      <c r="B1594" s="11"/>
      <c r="C1594" s="11"/>
      <c r="D1594" s="30"/>
      <c r="E1594" s="11"/>
      <c r="F1594" s="11"/>
      <c r="G1594" s="11"/>
      <c r="H1594" s="11"/>
      <c r="I1594" s="11"/>
      <c r="J1594" s="16" t="s">
        <v>1227</v>
      </c>
      <c r="K1594" s="17">
        <f>J1593</f>
        <v>29</v>
      </c>
      <c r="L1594" s="15">
        <v>0</v>
      </c>
      <c r="M1594" s="17">
        <f>ROUND(K1594*L1594,2)</f>
        <v>0</v>
      </c>
    </row>
    <row r="1595" spans="1:13" ht="0.95" customHeight="1" x14ac:dyDescent="0.25">
      <c r="A1595" s="18"/>
      <c r="B1595" s="18"/>
      <c r="C1595" s="18"/>
      <c r="D1595" s="31"/>
      <c r="E1595" s="18"/>
      <c r="F1595" s="18"/>
      <c r="G1595" s="18"/>
      <c r="H1595" s="18"/>
      <c r="I1595" s="18"/>
      <c r="J1595" s="18"/>
      <c r="K1595" s="18"/>
      <c r="L1595" s="18"/>
      <c r="M1595" s="18"/>
    </row>
    <row r="1596" spans="1:13" x14ac:dyDescent="0.25">
      <c r="A1596" s="9" t="s">
        <v>1228</v>
      </c>
      <c r="B1596" s="10" t="s">
        <v>19</v>
      </c>
      <c r="C1596" s="10" t="s">
        <v>3</v>
      </c>
      <c r="D1596" s="13" t="s">
        <v>1229</v>
      </c>
      <c r="E1596" s="11"/>
      <c r="F1596" s="11"/>
      <c r="G1596" s="11"/>
      <c r="H1596" s="11"/>
      <c r="I1596" s="11"/>
      <c r="J1596" s="11"/>
      <c r="K1596" s="12">
        <f>K1599</f>
        <v>49</v>
      </c>
      <c r="L1596" s="12">
        <f>L1599</f>
        <v>0</v>
      </c>
      <c r="M1596" s="12">
        <f>M1599</f>
        <v>0</v>
      </c>
    </row>
    <row r="1597" spans="1:13" ht="135" x14ac:dyDescent="0.25">
      <c r="A1597" s="11"/>
      <c r="B1597" s="11"/>
      <c r="C1597" s="11"/>
      <c r="D1597" s="13" t="s">
        <v>1230</v>
      </c>
      <c r="E1597" s="11"/>
      <c r="F1597" s="11"/>
      <c r="G1597" s="11"/>
      <c r="H1597" s="11"/>
      <c r="I1597" s="11"/>
      <c r="J1597" s="11"/>
      <c r="K1597" s="11"/>
      <c r="L1597" s="11"/>
      <c r="M1597" s="11"/>
    </row>
    <row r="1598" spans="1:13" x14ac:dyDescent="0.25">
      <c r="A1598" s="11"/>
      <c r="B1598" s="11"/>
      <c r="C1598" s="11"/>
      <c r="D1598" s="30"/>
      <c r="E1598" s="10" t="s">
        <v>16</v>
      </c>
      <c r="F1598" s="14">
        <v>49</v>
      </c>
      <c r="G1598" s="15">
        <v>0</v>
      </c>
      <c r="H1598" s="15">
        <v>0</v>
      </c>
      <c r="I1598" s="15">
        <v>0</v>
      </c>
      <c r="J1598" s="12">
        <f>OR(F1598&lt;&gt;0,G1598&lt;&gt;0,H1598&lt;&gt;0,I1598&lt;&gt;0)*(F1598 + (F1598 = 0))*(G1598 + (G1598 = 0))*(H1598 + (H1598 = 0))*(I1598 + (I1598 = 0))</f>
        <v>49</v>
      </c>
      <c r="K1598" s="11"/>
      <c r="L1598" s="11"/>
      <c r="M1598" s="11"/>
    </row>
    <row r="1599" spans="1:13" x14ac:dyDescent="0.25">
      <c r="A1599" s="11"/>
      <c r="B1599" s="11"/>
      <c r="C1599" s="11"/>
      <c r="D1599" s="30"/>
      <c r="E1599" s="11"/>
      <c r="F1599" s="11"/>
      <c r="G1599" s="11"/>
      <c r="H1599" s="11"/>
      <c r="I1599" s="11"/>
      <c r="J1599" s="16" t="s">
        <v>1231</v>
      </c>
      <c r="K1599" s="17">
        <f>J1598</f>
        <v>49</v>
      </c>
      <c r="L1599" s="15">
        <v>0</v>
      </c>
      <c r="M1599" s="17">
        <f>ROUND(K1599*L1599,2)</f>
        <v>0</v>
      </c>
    </row>
    <row r="1600" spans="1:13" ht="0.95" customHeight="1" x14ac:dyDescent="0.25">
      <c r="A1600" s="18"/>
      <c r="B1600" s="18"/>
      <c r="C1600" s="18"/>
      <c r="D1600" s="31"/>
      <c r="E1600" s="18"/>
      <c r="F1600" s="18"/>
      <c r="G1600" s="18"/>
      <c r="H1600" s="18"/>
      <c r="I1600" s="18"/>
      <c r="J1600" s="18"/>
      <c r="K1600" s="18"/>
      <c r="L1600" s="18"/>
      <c r="M1600" s="18"/>
    </row>
    <row r="1601" spans="1:13" x14ac:dyDescent="0.25">
      <c r="A1601" s="9" t="s">
        <v>1232</v>
      </c>
      <c r="B1601" s="10" t="s">
        <v>19</v>
      </c>
      <c r="C1601" s="10" t="s">
        <v>33</v>
      </c>
      <c r="D1601" s="13" t="s">
        <v>1233</v>
      </c>
      <c r="E1601" s="11"/>
      <c r="F1601" s="11"/>
      <c r="G1601" s="11"/>
      <c r="H1601" s="11"/>
      <c r="I1601" s="11"/>
      <c r="J1601" s="11"/>
      <c r="K1601" s="12">
        <f>K1604</f>
        <v>216</v>
      </c>
      <c r="L1601" s="12">
        <f>L1604</f>
        <v>0</v>
      </c>
      <c r="M1601" s="12">
        <f>M1604</f>
        <v>0</v>
      </c>
    </row>
    <row r="1602" spans="1:13" ht="315" x14ac:dyDescent="0.25">
      <c r="A1602" s="11"/>
      <c r="B1602" s="11"/>
      <c r="C1602" s="11"/>
      <c r="D1602" s="13" t="s">
        <v>1234</v>
      </c>
      <c r="E1602" s="11"/>
      <c r="F1602" s="11"/>
      <c r="G1602" s="11"/>
      <c r="H1602" s="11"/>
      <c r="I1602" s="11"/>
      <c r="J1602" s="11"/>
      <c r="K1602" s="11"/>
      <c r="L1602" s="11"/>
      <c r="M1602" s="11"/>
    </row>
    <row r="1603" spans="1:13" x14ac:dyDescent="0.25">
      <c r="A1603" s="11"/>
      <c r="B1603" s="11"/>
      <c r="C1603" s="11"/>
      <c r="D1603" s="30"/>
      <c r="E1603" s="10" t="s">
        <v>16</v>
      </c>
      <c r="F1603" s="14">
        <v>180</v>
      </c>
      <c r="G1603" s="15">
        <v>1.2</v>
      </c>
      <c r="H1603" s="15">
        <v>0</v>
      </c>
      <c r="I1603" s="15">
        <v>0</v>
      </c>
      <c r="J1603" s="12">
        <f>OR(F1603&lt;&gt;0,G1603&lt;&gt;0,H1603&lt;&gt;0,I1603&lt;&gt;0)*(F1603 + (F1603 = 0))*(G1603 + (G1603 = 0))*(H1603 + (H1603 = 0))*(I1603 + (I1603 = 0))</f>
        <v>216</v>
      </c>
      <c r="K1603" s="11"/>
      <c r="L1603" s="11"/>
      <c r="M1603" s="11"/>
    </row>
    <row r="1604" spans="1:13" x14ac:dyDescent="0.25">
      <c r="A1604" s="11"/>
      <c r="B1604" s="11"/>
      <c r="C1604" s="11"/>
      <c r="D1604" s="30"/>
      <c r="E1604" s="11"/>
      <c r="F1604" s="11"/>
      <c r="G1604" s="11"/>
      <c r="H1604" s="11"/>
      <c r="I1604" s="11"/>
      <c r="J1604" s="16" t="s">
        <v>1235</v>
      </c>
      <c r="K1604" s="17">
        <f>J1603</f>
        <v>216</v>
      </c>
      <c r="L1604" s="15">
        <v>0</v>
      </c>
      <c r="M1604" s="17">
        <f>ROUND(K1604*L1604,2)</f>
        <v>0</v>
      </c>
    </row>
    <row r="1605" spans="1:13" ht="0.95" customHeight="1" x14ac:dyDescent="0.25">
      <c r="A1605" s="18"/>
      <c r="B1605" s="18"/>
      <c r="C1605" s="18"/>
      <c r="D1605" s="31"/>
      <c r="E1605" s="18"/>
      <c r="F1605" s="18"/>
      <c r="G1605" s="18"/>
      <c r="H1605" s="18"/>
      <c r="I1605" s="18"/>
      <c r="J1605" s="18"/>
      <c r="K1605" s="18"/>
      <c r="L1605" s="18"/>
      <c r="M1605" s="18"/>
    </row>
    <row r="1606" spans="1:13" x14ac:dyDescent="0.25">
      <c r="A1606" s="9" t="s">
        <v>1236</v>
      </c>
      <c r="B1606" s="10" t="s">
        <v>19</v>
      </c>
      <c r="C1606" s="10" t="s">
        <v>33</v>
      </c>
      <c r="D1606" s="13" t="s">
        <v>1233</v>
      </c>
      <c r="E1606" s="11"/>
      <c r="F1606" s="11"/>
      <c r="G1606" s="11"/>
      <c r="H1606" s="11"/>
      <c r="I1606" s="11"/>
      <c r="J1606" s="11"/>
      <c r="K1606" s="12">
        <f>K1609</f>
        <v>216</v>
      </c>
      <c r="L1606" s="12">
        <f>L1609</f>
        <v>0</v>
      </c>
      <c r="M1606" s="12">
        <f>M1609</f>
        <v>0</v>
      </c>
    </row>
    <row r="1607" spans="1:13" ht="315" x14ac:dyDescent="0.25">
      <c r="A1607" s="11"/>
      <c r="B1607" s="11"/>
      <c r="C1607" s="11"/>
      <c r="D1607" s="13" t="s">
        <v>1237</v>
      </c>
      <c r="E1607" s="11"/>
      <c r="F1607" s="11"/>
      <c r="G1607" s="11"/>
      <c r="H1607" s="11"/>
      <c r="I1607" s="11"/>
      <c r="J1607" s="11"/>
      <c r="K1607" s="11"/>
      <c r="L1607" s="11"/>
      <c r="M1607" s="11"/>
    </row>
    <row r="1608" spans="1:13" x14ac:dyDescent="0.25">
      <c r="A1608" s="11"/>
      <c r="B1608" s="11"/>
      <c r="C1608" s="11"/>
      <c r="D1608" s="30"/>
      <c r="E1608" s="10" t="s">
        <v>16</v>
      </c>
      <c r="F1608" s="14">
        <v>1.2</v>
      </c>
      <c r="G1608" s="15">
        <v>180</v>
      </c>
      <c r="H1608" s="15">
        <v>0</v>
      </c>
      <c r="I1608" s="15">
        <v>0</v>
      </c>
      <c r="J1608" s="12">
        <f>OR(F1608&lt;&gt;0,G1608&lt;&gt;0,H1608&lt;&gt;0,I1608&lt;&gt;0)*(F1608 + (F1608 = 0))*(G1608 + (G1608 = 0))*(H1608 + (H1608 = 0))*(I1608 + (I1608 = 0))</f>
        <v>216</v>
      </c>
      <c r="K1608" s="11"/>
      <c r="L1608" s="11"/>
      <c r="M1608" s="11"/>
    </row>
    <row r="1609" spans="1:13" x14ac:dyDescent="0.25">
      <c r="A1609" s="11"/>
      <c r="B1609" s="11"/>
      <c r="C1609" s="11"/>
      <c r="D1609" s="30"/>
      <c r="E1609" s="11"/>
      <c r="F1609" s="11"/>
      <c r="G1609" s="11"/>
      <c r="H1609" s="11"/>
      <c r="I1609" s="11"/>
      <c r="J1609" s="16" t="s">
        <v>1238</v>
      </c>
      <c r="K1609" s="17">
        <f>J1608</f>
        <v>216</v>
      </c>
      <c r="L1609" s="15">
        <v>0</v>
      </c>
      <c r="M1609" s="17">
        <f>ROUND(K1609*L1609,2)</f>
        <v>0</v>
      </c>
    </row>
    <row r="1610" spans="1:13" ht="0.95" customHeight="1" x14ac:dyDescent="0.25">
      <c r="A1610" s="18"/>
      <c r="B1610" s="18"/>
      <c r="C1610" s="18"/>
      <c r="D1610" s="31"/>
      <c r="E1610" s="18"/>
      <c r="F1610" s="18"/>
      <c r="G1610" s="18"/>
      <c r="H1610" s="18"/>
      <c r="I1610" s="18"/>
      <c r="J1610" s="18"/>
      <c r="K1610" s="18"/>
      <c r="L1610" s="18"/>
      <c r="M1610" s="18"/>
    </row>
    <row r="1611" spans="1:13" x14ac:dyDescent="0.25">
      <c r="A1611" s="9" t="s">
        <v>1239</v>
      </c>
      <c r="B1611" s="10" t="s">
        <v>19</v>
      </c>
      <c r="C1611" s="10" t="s">
        <v>3</v>
      </c>
      <c r="D1611" s="13" t="s">
        <v>1240</v>
      </c>
      <c r="E1611" s="11"/>
      <c r="F1611" s="11"/>
      <c r="G1611" s="11"/>
      <c r="H1611" s="11"/>
      <c r="I1611" s="11"/>
      <c r="J1611" s="11"/>
      <c r="K1611" s="12">
        <f>K1614</f>
        <v>1</v>
      </c>
      <c r="L1611" s="12">
        <f>L1614</f>
        <v>0</v>
      </c>
      <c r="M1611" s="12">
        <f>M1614</f>
        <v>0</v>
      </c>
    </row>
    <row r="1612" spans="1:13" ht="409.5" x14ac:dyDescent="0.25">
      <c r="A1612" s="11"/>
      <c r="B1612" s="11"/>
      <c r="C1612" s="11"/>
      <c r="D1612" s="13" t="s">
        <v>1241</v>
      </c>
      <c r="E1612" s="11"/>
      <c r="F1612" s="11"/>
      <c r="G1612" s="11"/>
      <c r="H1612" s="11"/>
      <c r="I1612" s="11"/>
      <c r="J1612" s="11"/>
      <c r="K1612" s="11"/>
      <c r="L1612" s="11"/>
      <c r="M1612" s="11"/>
    </row>
    <row r="1613" spans="1:13" x14ac:dyDescent="0.25">
      <c r="A1613" s="11"/>
      <c r="B1613" s="11"/>
      <c r="C1613" s="11"/>
      <c r="D1613" s="30"/>
      <c r="E1613" s="10" t="s">
        <v>16</v>
      </c>
      <c r="F1613" s="14">
        <v>1</v>
      </c>
      <c r="G1613" s="15">
        <v>0</v>
      </c>
      <c r="H1613" s="15">
        <v>0</v>
      </c>
      <c r="I1613" s="15">
        <v>0</v>
      </c>
      <c r="J1613" s="12">
        <f>OR(F1613&lt;&gt;0,G1613&lt;&gt;0,H1613&lt;&gt;0,I1613&lt;&gt;0)*(F1613 + (F1613 = 0))*(G1613 + (G1613 = 0))*(H1613 + (H1613 = 0))*(I1613 + (I1613 = 0))</f>
        <v>1</v>
      </c>
      <c r="K1613" s="11"/>
      <c r="L1613" s="11"/>
      <c r="M1613" s="11"/>
    </row>
    <row r="1614" spans="1:13" x14ac:dyDescent="0.25">
      <c r="A1614" s="11"/>
      <c r="B1614" s="11"/>
      <c r="C1614" s="11"/>
      <c r="D1614" s="30"/>
      <c r="E1614" s="11"/>
      <c r="F1614" s="11"/>
      <c r="G1614" s="11"/>
      <c r="H1614" s="11"/>
      <c r="I1614" s="11"/>
      <c r="J1614" s="16" t="s">
        <v>1242</v>
      </c>
      <c r="K1614" s="17">
        <f>J1613</f>
        <v>1</v>
      </c>
      <c r="L1614" s="15">
        <v>0</v>
      </c>
      <c r="M1614" s="17">
        <f>ROUND(K1614*L1614,2)</f>
        <v>0</v>
      </c>
    </row>
    <row r="1615" spans="1:13" ht="0.95" customHeight="1" x14ac:dyDescent="0.25">
      <c r="A1615" s="18"/>
      <c r="B1615" s="18"/>
      <c r="C1615" s="18"/>
      <c r="D1615" s="31"/>
      <c r="E1615" s="18"/>
      <c r="F1615" s="18"/>
      <c r="G1615" s="18"/>
      <c r="H1615" s="18"/>
      <c r="I1615" s="18"/>
      <c r="J1615" s="18"/>
      <c r="K1615" s="18"/>
      <c r="L1615" s="18"/>
      <c r="M1615" s="18"/>
    </row>
    <row r="1616" spans="1:13" x14ac:dyDescent="0.25">
      <c r="A1616" s="11"/>
      <c r="B1616" s="11"/>
      <c r="C1616" s="11"/>
      <c r="D1616" s="30"/>
      <c r="E1616" s="11"/>
      <c r="F1616" s="11"/>
      <c r="G1616" s="11"/>
      <c r="H1616" s="11"/>
      <c r="I1616" s="11"/>
      <c r="J1616" s="16" t="s">
        <v>1243</v>
      </c>
      <c r="K1616" s="15">
        <v>1</v>
      </c>
      <c r="L1616" s="17">
        <f>M1581+M1586+M1591+M1596+M1601+M1606+M1611</f>
        <v>0</v>
      </c>
      <c r="M1616" s="17">
        <f>ROUND(K1616*L1616,2)</f>
        <v>0</v>
      </c>
    </row>
    <row r="1617" spans="1:13" ht="0.95" customHeight="1" x14ac:dyDescent="0.25">
      <c r="A1617" s="18"/>
      <c r="B1617" s="18"/>
      <c r="C1617" s="18"/>
      <c r="D1617" s="31"/>
      <c r="E1617" s="18"/>
      <c r="F1617" s="18"/>
      <c r="G1617" s="18"/>
      <c r="H1617" s="18"/>
      <c r="I1617" s="18"/>
      <c r="J1617" s="18"/>
      <c r="K1617" s="18"/>
      <c r="L1617" s="18"/>
      <c r="M1617" s="18"/>
    </row>
    <row r="1618" spans="1:13" x14ac:dyDescent="0.25">
      <c r="A1618" s="20" t="s">
        <v>1244</v>
      </c>
      <c r="B1618" s="20" t="s">
        <v>15</v>
      </c>
      <c r="C1618" s="20" t="s">
        <v>16</v>
      </c>
      <c r="D1618" s="32" t="s">
        <v>258</v>
      </c>
      <c r="E1618" s="21"/>
      <c r="F1618" s="21"/>
      <c r="G1618" s="21"/>
      <c r="H1618" s="21"/>
      <c r="I1618" s="21"/>
      <c r="J1618" s="21"/>
      <c r="K1618" s="22">
        <f>K1644</f>
        <v>1</v>
      </c>
      <c r="L1618" s="22">
        <f>L1644</f>
        <v>0</v>
      </c>
      <c r="M1618" s="22">
        <f>M1644</f>
        <v>0</v>
      </c>
    </row>
    <row r="1619" spans="1:13" ht="22.5" x14ac:dyDescent="0.25">
      <c r="A1619" s="9" t="s">
        <v>1245</v>
      </c>
      <c r="B1619" s="10" t="s">
        <v>19</v>
      </c>
      <c r="C1619" s="10" t="s">
        <v>20</v>
      </c>
      <c r="D1619" s="13" t="s">
        <v>1246</v>
      </c>
      <c r="E1619" s="11"/>
      <c r="F1619" s="11"/>
      <c r="G1619" s="11"/>
      <c r="H1619" s="11"/>
      <c r="I1619" s="11"/>
      <c r="J1619" s="11"/>
      <c r="K1619" s="12">
        <f>K1622</f>
        <v>44</v>
      </c>
      <c r="L1619" s="12">
        <f>L1622</f>
        <v>0</v>
      </c>
      <c r="M1619" s="12">
        <f>M1622</f>
        <v>0</v>
      </c>
    </row>
    <row r="1620" spans="1:13" ht="123.75" x14ac:dyDescent="0.25">
      <c r="A1620" s="11"/>
      <c r="B1620" s="11"/>
      <c r="C1620" s="11"/>
      <c r="D1620" s="13" t="s">
        <v>1247</v>
      </c>
      <c r="E1620" s="11"/>
      <c r="F1620" s="11"/>
      <c r="G1620" s="11"/>
      <c r="H1620" s="11"/>
      <c r="I1620" s="11"/>
      <c r="J1620" s="11"/>
      <c r="K1620" s="11"/>
      <c r="L1620" s="11"/>
      <c r="M1620" s="11"/>
    </row>
    <row r="1621" spans="1:13" x14ac:dyDescent="0.25">
      <c r="A1621" s="11"/>
      <c r="B1621" s="11"/>
      <c r="C1621" s="11"/>
      <c r="D1621" s="30"/>
      <c r="E1621" s="10" t="s">
        <v>16</v>
      </c>
      <c r="F1621" s="14">
        <v>44</v>
      </c>
      <c r="G1621" s="15">
        <v>0</v>
      </c>
      <c r="H1621" s="15">
        <v>0</v>
      </c>
      <c r="I1621" s="15">
        <v>0</v>
      </c>
      <c r="J1621" s="12">
        <f>OR(F1621&lt;&gt;0,G1621&lt;&gt;0,H1621&lt;&gt;0,I1621&lt;&gt;0)*(F1621 + (F1621 = 0))*(G1621 + (G1621 = 0))*(H1621 + (H1621 = 0))*(I1621 + (I1621 = 0))</f>
        <v>44</v>
      </c>
      <c r="K1621" s="11"/>
      <c r="L1621" s="11"/>
      <c r="M1621" s="11"/>
    </row>
    <row r="1622" spans="1:13" x14ac:dyDescent="0.25">
      <c r="A1622" s="11"/>
      <c r="B1622" s="11"/>
      <c r="C1622" s="11"/>
      <c r="D1622" s="30"/>
      <c r="E1622" s="11"/>
      <c r="F1622" s="11"/>
      <c r="G1622" s="11"/>
      <c r="H1622" s="11"/>
      <c r="I1622" s="11"/>
      <c r="J1622" s="16" t="s">
        <v>1248</v>
      </c>
      <c r="K1622" s="17">
        <f>J1621</f>
        <v>44</v>
      </c>
      <c r="L1622" s="15">
        <v>0</v>
      </c>
      <c r="M1622" s="17">
        <f>ROUND(K1622*L1622,2)</f>
        <v>0</v>
      </c>
    </row>
    <row r="1623" spans="1:13" ht="0.95" customHeight="1" x14ac:dyDescent="0.25">
      <c r="A1623" s="18"/>
      <c r="B1623" s="18"/>
      <c r="C1623" s="18"/>
      <c r="D1623" s="31"/>
      <c r="E1623" s="18"/>
      <c r="F1623" s="18"/>
      <c r="G1623" s="18"/>
      <c r="H1623" s="18"/>
      <c r="I1623" s="18"/>
      <c r="J1623" s="18"/>
      <c r="K1623" s="18"/>
      <c r="L1623" s="18"/>
      <c r="M1623" s="18"/>
    </row>
    <row r="1624" spans="1:13" ht="22.5" x14ac:dyDescent="0.25">
      <c r="A1624" s="9" t="s">
        <v>1249</v>
      </c>
      <c r="B1624" s="10" t="s">
        <v>19</v>
      </c>
      <c r="C1624" s="10" t="s">
        <v>20</v>
      </c>
      <c r="D1624" s="13" t="s">
        <v>1250</v>
      </c>
      <c r="E1624" s="11"/>
      <c r="F1624" s="11"/>
      <c r="G1624" s="11"/>
      <c r="H1624" s="11"/>
      <c r="I1624" s="11"/>
      <c r="J1624" s="11"/>
      <c r="K1624" s="12">
        <f>K1627</f>
        <v>50</v>
      </c>
      <c r="L1624" s="12">
        <f>L1627</f>
        <v>0</v>
      </c>
      <c r="M1624" s="12">
        <f>M1627</f>
        <v>0</v>
      </c>
    </row>
    <row r="1625" spans="1:13" ht="123.75" x14ac:dyDescent="0.25">
      <c r="A1625" s="11"/>
      <c r="B1625" s="11"/>
      <c r="C1625" s="11"/>
      <c r="D1625" s="13" t="s">
        <v>1251</v>
      </c>
      <c r="E1625" s="11"/>
      <c r="F1625" s="11"/>
      <c r="G1625" s="11"/>
      <c r="H1625" s="11"/>
      <c r="I1625" s="11"/>
      <c r="J1625" s="11"/>
      <c r="K1625" s="11"/>
      <c r="L1625" s="11"/>
      <c r="M1625" s="11"/>
    </row>
    <row r="1626" spans="1:13" x14ac:dyDescent="0.25">
      <c r="A1626" s="11"/>
      <c r="B1626" s="11"/>
      <c r="C1626" s="11"/>
      <c r="D1626" s="30"/>
      <c r="E1626" s="10" t="s">
        <v>16</v>
      </c>
      <c r="F1626" s="14">
        <v>50</v>
      </c>
      <c r="G1626" s="15">
        <v>0</v>
      </c>
      <c r="H1626" s="15">
        <v>0</v>
      </c>
      <c r="I1626" s="15">
        <v>0</v>
      </c>
      <c r="J1626" s="12">
        <f>OR(F1626&lt;&gt;0,G1626&lt;&gt;0,H1626&lt;&gt;0,I1626&lt;&gt;0)*(F1626 + (F1626 = 0))*(G1626 + (G1626 = 0))*(H1626 + (H1626 = 0))*(I1626 + (I1626 = 0))</f>
        <v>50</v>
      </c>
      <c r="K1626" s="11"/>
      <c r="L1626" s="11"/>
      <c r="M1626" s="11"/>
    </row>
    <row r="1627" spans="1:13" x14ac:dyDescent="0.25">
      <c r="A1627" s="11"/>
      <c r="B1627" s="11"/>
      <c r="C1627" s="11"/>
      <c r="D1627" s="30"/>
      <c r="E1627" s="11"/>
      <c r="F1627" s="11"/>
      <c r="G1627" s="11"/>
      <c r="H1627" s="11"/>
      <c r="I1627" s="11"/>
      <c r="J1627" s="16" t="s">
        <v>1252</v>
      </c>
      <c r="K1627" s="17">
        <f>J1626</f>
        <v>50</v>
      </c>
      <c r="L1627" s="15">
        <v>0</v>
      </c>
      <c r="M1627" s="17">
        <f>ROUND(K1627*L1627,2)</f>
        <v>0</v>
      </c>
    </row>
    <row r="1628" spans="1:13" ht="0.95" customHeight="1" x14ac:dyDescent="0.25">
      <c r="A1628" s="18"/>
      <c r="B1628" s="18"/>
      <c r="C1628" s="18"/>
      <c r="D1628" s="31"/>
      <c r="E1628" s="18"/>
      <c r="F1628" s="18"/>
      <c r="G1628" s="18"/>
      <c r="H1628" s="18"/>
      <c r="I1628" s="18"/>
      <c r="J1628" s="18"/>
      <c r="K1628" s="18"/>
      <c r="L1628" s="18"/>
      <c r="M1628" s="18"/>
    </row>
    <row r="1629" spans="1:13" ht="22.5" x14ac:dyDescent="0.25">
      <c r="A1629" s="9" t="s">
        <v>1253</v>
      </c>
      <c r="B1629" s="10" t="s">
        <v>19</v>
      </c>
      <c r="C1629" s="10" t="s">
        <v>20</v>
      </c>
      <c r="D1629" s="13" t="s">
        <v>1254</v>
      </c>
      <c r="E1629" s="11"/>
      <c r="F1629" s="11"/>
      <c r="G1629" s="11"/>
      <c r="H1629" s="11"/>
      <c r="I1629" s="11"/>
      <c r="J1629" s="11"/>
      <c r="K1629" s="12">
        <f>K1632</f>
        <v>16</v>
      </c>
      <c r="L1629" s="12">
        <f>L1632</f>
        <v>0</v>
      </c>
      <c r="M1629" s="12">
        <f>M1632</f>
        <v>0</v>
      </c>
    </row>
    <row r="1630" spans="1:13" ht="123.75" x14ac:dyDescent="0.25">
      <c r="A1630" s="11"/>
      <c r="B1630" s="11"/>
      <c r="C1630" s="11"/>
      <c r="D1630" s="13" t="s">
        <v>1255</v>
      </c>
      <c r="E1630" s="11"/>
      <c r="F1630" s="11"/>
      <c r="G1630" s="11"/>
      <c r="H1630" s="11"/>
      <c r="I1630" s="11"/>
      <c r="J1630" s="11"/>
      <c r="K1630" s="11"/>
      <c r="L1630" s="11"/>
      <c r="M1630" s="11"/>
    </row>
    <row r="1631" spans="1:13" x14ac:dyDescent="0.25">
      <c r="A1631" s="11"/>
      <c r="B1631" s="11"/>
      <c r="C1631" s="11"/>
      <c r="D1631" s="30"/>
      <c r="E1631" s="10" t="s">
        <v>16</v>
      </c>
      <c r="F1631" s="14">
        <v>16</v>
      </c>
      <c r="G1631" s="15">
        <v>0</v>
      </c>
      <c r="H1631" s="15">
        <v>0</v>
      </c>
      <c r="I1631" s="15">
        <v>0</v>
      </c>
      <c r="J1631" s="12">
        <f>OR(F1631&lt;&gt;0,G1631&lt;&gt;0,H1631&lt;&gt;0,I1631&lt;&gt;0)*(F1631 + (F1631 = 0))*(G1631 + (G1631 = 0))*(H1631 + (H1631 = 0))*(I1631 + (I1631 = 0))</f>
        <v>16</v>
      </c>
      <c r="K1631" s="11"/>
      <c r="L1631" s="11"/>
      <c r="M1631" s="11"/>
    </row>
    <row r="1632" spans="1:13" x14ac:dyDescent="0.25">
      <c r="A1632" s="11"/>
      <c r="B1632" s="11"/>
      <c r="C1632" s="11"/>
      <c r="D1632" s="30"/>
      <c r="E1632" s="11"/>
      <c r="F1632" s="11"/>
      <c r="G1632" s="11"/>
      <c r="H1632" s="11"/>
      <c r="I1632" s="11"/>
      <c r="J1632" s="16" t="s">
        <v>1256</v>
      </c>
      <c r="K1632" s="17">
        <f>J1631</f>
        <v>16</v>
      </c>
      <c r="L1632" s="15">
        <v>0</v>
      </c>
      <c r="M1632" s="17">
        <f>ROUND(K1632*L1632,2)</f>
        <v>0</v>
      </c>
    </row>
    <row r="1633" spans="1:13" ht="0.95" customHeight="1" x14ac:dyDescent="0.25">
      <c r="A1633" s="18"/>
      <c r="B1633" s="18"/>
      <c r="C1633" s="18"/>
      <c r="D1633" s="31"/>
      <c r="E1633" s="18"/>
      <c r="F1633" s="18"/>
      <c r="G1633" s="18"/>
      <c r="H1633" s="18"/>
      <c r="I1633" s="18"/>
      <c r="J1633" s="18"/>
      <c r="K1633" s="18"/>
      <c r="L1633" s="18"/>
      <c r="M1633" s="18"/>
    </row>
    <row r="1634" spans="1:13" x14ac:dyDescent="0.25">
      <c r="A1634" s="9" t="s">
        <v>1257</v>
      </c>
      <c r="B1634" s="10" t="s">
        <v>19</v>
      </c>
      <c r="C1634" s="10" t="s">
        <v>20</v>
      </c>
      <c r="D1634" s="13" t="s">
        <v>1258</v>
      </c>
      <c r="E1634" s="11"/>
      <c r="F1634" s="11"/>
      <c r="G1634" s="11"/>
      <c r="H1634" s="11"/>
      <c r="I1634" s="11"/>
      <c r="J1634" s="11"/>
      <c r="K1634" s="12">
        <f>K1637</f>
        <v>9</v>
      </c>
      <c r="L1634" s="12">
        <f>L1637</f>
        <v>0</v>
      </c>
      <c r="M1634" s="12">
        <f>M1637</f>
        <v>0</v>
      </c>
    </row>
    <row r="1635" spans="1:13" ht="112.5" x14ac:dyDescent="0.25">
      <c r="A1635" s="11"/>
      <c r="B1635" s="11"/>
      <c r="C1635" s="11"/>
      <c r="D1635" s="13" t="s">
        <v>1259</v>
      </c>
      <c r="E1635" s="11"/>
      <c r="F1635" s="11"/>
      <c r="G1635" s="11"/>
      <c r="H1635" s="11"/>
      <c r="I1635" s="11"/>
      <c r="J1635" s="11"/>
      <c r="K1635" s="11"/>
      <c r="L1635" s="11"/>
      <c r="M1635" s="11"/>
    </row>
    <row r="1636" spans="1:13" x14ac:dyDescent="0.25">
      <c r="A1636" s="11"/>
      <c r="B1636" s="11"/>
      <c r="C1636" s="11"/>
      <c r="D1636" s="30"/>
      <c r="E1636" s="10" t="s">
        <v>16</v>
      </c>
      <c r="F1636" s="14">
        <v>9</v>
      </c>
      <c r="G1636" s="15">
        <v>0</v>
      </c>
      <c r="H1636" s="15">
        <v>0</v>
      </c>
      <c r="I1636" s="15">
        <v>0</v>
      </c>
      <c r="J1636" s="12">
        <f>OR(F1636&lt;&gt;0,G1636&lt;&gt;0,H1636&lt;&gt;0,I1636&lt;&gt;0)*(F1636 + (F1636 = 0))*(G1636 + (G1636 = 0))*(H1636 + (H1636 = 0))*(I1636 + (I1636 = 0))</f>
        <v>9</v>
      </c>
      <c r="K1636" s="11"/>
      <c r="L1636" s="11"/>
      <c r="M1636" s="11"/>
    </row>
    <row r="1637" spans="1:13" x14ac:dyDescent="0.25">
      <c r="A1637" s="11"/>
      <c r="B1637" s="11"/>
      <c r="C1637" s="11"/>
      <c r="D1637" s="30"/>
      <c r="E1637" s="11"/>
      <c r="F1637" s="11"/>
      <c r="G1637" s="11"/>
      <c r="H1637" s="11"/>
      <c r="I1637" s="11"/>
      <c r="J1637" s="16" t="s">
        <v>1260</v>
      </c>
      <c r="K1637" s="17">
        <f>J1636</f>
        <v>9</v>
      </c>
      <c r="L1637" s="15">
        <v>0</v>
      </c>
      <c r="M1637" s="17">
        <f>ROUND(K1637*L1637,2)</f>
        <v>0</v>
      </c>
    </row>
    <row r="1638" spans="1:13" ht="0.95" customHeight="1" x14ac:dyDescent="0.25">
      <c r="A1638" s="18"/>
      <c r="B1638" s="18"/>
      <c r="C1638" s="18"/>
      <c r="D1638" s="31"/>
      <c r="E1638" s="18"/>
      <c r="F1638" s="18"/>
      <c r="G1638" s="18"/>
      <c r="H1638" s="18"/>
      <c r="I1638" s="18"/>
      <c r="J1638" s="18"/>
      <c r="K1638" s="18"/>
      <c r="L1638" s="18"/>
      <c r="M1638" s="18"/>
    </row>
    <row r="1639" spans="1:13" x14ac:dyDescent="0.25">
      <c r="A1639" s="9" t="s">
        <v>1261</v>
      </c>
      <c r="B1639" s="10" t="s">
        <v>19</v>
      </c>
      <c r="C1639" s="10" t="s">
        <v>20</v>
      </c>
      <c r="D1639" s="13" t="s">
        <v>1262</v>
      </c>
      <c r="E1639" s="11"/>
      <c r="F1639" s="11"/>
      <c r="G1639" s="11"/>
      <c r="H1639" s="11"/>
      <c r="I1639" s="11"/>
      <c r="J1639" s="11"/>
      <c r="K1639" s="12">
        <f>K1642</f>
        <v>26</v>
      </c>
      <c r="L1639" s="12">
        <f>L1642</f>
        <v>0</v>
      </c>
      <c r="M1639" s="12">
        <f>M1642</f>
        <v>0</v>
      </c>
    </row>
    <row r="1640" spans="1:13" ht="112.5" x14ac:dyDescent="0.25">
      <c r="A1640" s="11"/>
      <c r="B1640" s="11"/>
      <c r="C1640" s="11"/>
      <c r="D1640" s="13" t="s">
        <v>1263</v>
      </c>
      <c r="E1640" s="11"/>
      <c r="F1640" s="11"/>
      <c r="G1640" s="11"/>
      <c r="H1640" s="11"/>
      <c r="I1640" s="11"/>
      <c r="J1640" s="11"/>
      <c r="K1640" s="11"/>
      <c r="L1640" s="11"/>
      <c r="M1640" s="11"/>
    </row>
    <row r="1641" spans="1:13" x14ac:dyDescent="0.25">
      <c r="A1641" s="11"/>
      <c r="B1641" s="11"/>
      <c r="C1641" s="11"/>
      <c r="D1641" s="30"/>
      <c r="E1641" s="10" t="s">
        <v>16</v>
      </c>
      <c r="F1641" s="14">
        <v>26</v>
      </c>
      <c r="G1641" s="15">
        <v>0</v>
      </c>
      <c r="H1641" s="15">
        <v>0</v>
      </c>
      <c r="I1641" s="15">
        <v>0</v>
      </c>
      <c r="J1641" s="12">
        <f>OR(F1641&lt;&gt;0,G1641&lt;&gt;0,H1641&lt;&gt;0,I1641&lt;&gt;0)*(F1641 + (F1641 = 0))*(G1641 + (G1641 = 0))*(H1641 + (H1641 = 0))*(I1641 + (I1641 = 0))</f>
        <v>26</v>
      </c>
      <c r="K1641" s="11"/>
      <c r="L1641" s="11"/>
      <c r="M1641" s="11"/>
    </row>
    <row r="1642" spans="1:13" x14ac:dyDescent="0.25">
      <c r="A1642" s="11"/>
      <c r="B1642" s="11"/>
      <c r="C1642" s="11"/>
      <c r="D1642" s="30"/>
      <c r="E1642" s="11"/>
      <c r="F1642" s="11"/>
      <c r="G1642" s="11"/>
      <c r="H1642" s="11"/>
      <c r="I1642" s="11"/>
      <c r="J1642" s="16" t="s">
        <v>1264</v>
      </c>
      <c r="K1642" s="17">
        <f>J1641</f>
        <v>26</v>
      </c>
      <c r="L1642" s="15">
        <v>0</v>
      </c>
      <c r="M1642" s="17">
        <f>ROUND(K1642*L1642,2)</f>
        <v>0</v>
      </c>
    </row>
    <row r="1643" spans="1:13" ht="0.95" customHeight="1" x14ac:dyDescent="0.25">
      <c r="A1643" s="18"/>
      <c r="B1643" s="18"/>
      <c r="C1643" s="18"/>
      <c r="D1643" s="31"/>
      <c r="E1643" s="18"/>
      <c r="F1643" s="18"/>
      <c r="G1643" s="18"/>
      <c r="H1643" s="18"/>
      <c r="I1643" s="18"/>
      <c r="J1643" s="18"/>
      <c r="K1643" s="18"/>
      <c r="L1643" s="18"/>
      <c r="M1643" s="18"/>
    </row>
    <row r="1644" spans="1:13" x14ac:dyDescent="0.25">
      <c r="A1644" s="11"/>
      <c r="B1644" s="11"/>
      <c r="C1644" s="11"/>
      <c r="D1644" s="30"/>
      <c r="E1644" s="11"/>
      <c r="F1644" s="11"/>
      <c r="G1644" s="11"/>
      <c r="H1644" s="11"/>
      <c r="I1644" s="11"/>
      <c r="J1644" s="16" t="s">
        <v>1265</v>
      </c>
      <c r="K1644" s="15">
        <v>1</v>
      </c>
      <c r="L1644" s="17">
        <f>M1619+M1624+M1629+M1634+M1639</f>
        <v>0</v>
      </c>
      <c r="M1644" s="17">
        <f>ROUND(K1644*L1644,2)</f>
        <v>0</v>
      </c>
    </row>
    <row r="1645" spans="1:13" ht="0.95" customHeight="1" x14ac:dyDescent="0.25">
      <c r="A1645" s="18"/>
      <c r="B1645" s="18"/>
      <c r="C1645" s="18"/>
      <c r="D1645" s="31"/>
      <c r="E1645" s="18"/>
      <c r="F1645" s="18"/>
      <c r="G1645" s="18"/>
      <c r="H1645" s="18"/>
      <c r="I1645" s="18"/>
      <c r="J1645" s="18"/>
      <c r="K1645" s="18"/>
      <c r="L1645" s="18"/>
      <c r="M1645" s="18"/>
    </row>
    <row r="1646" spans="1:13" x14ac:dyDescent="0.25">
      <c r="A1646" s="11"/>
      <c r="B1646" s="11"/>
      <c r="C1646" s="11"/>
      <c r="D1646" s="30"/>
      <c r="E1646" s="11"/>
      <c r="F1646" s="11"/>
      <c r="G1646" s="11"/>
      <c r="H1646" s="11"/>
      <c r="I1646" s="11"/>
      <c r="J1646" s="16" t="s">
        <v>1266</v>
      </c>
      <c r="K1646" s="19">
        <v>1</v>
      </c>
      <c r="L1646" s="17">
        <f>M1474+M1552+M1580+M1618</f>
        <v>0</v>
      </c>
      <c r="M1646" s="17">
        <f>ROUND(K1646*L1646,2)</f>
        <v>0</v>
      </c>
    </row>
    <row r="1647" spans="1:13" ht="0.95" customHeight="1" x14ac:dyDescent="0.25">
      <c r="A1647" s="18"/>
      <c r="B1647" s="18"/>
      <c r="C1647" s="18"/>
      <c r="D1647" s="31"/>
      <c r="E1647" s="18"/>
      <c r="F1647" s="18"/>
      <c r="G1647" s="18"/>
      <c r="H1647" s="18"/>
      <c r="I1647" s="18"/>
      <c r="J1647" s="18"/>
      <c r="K1647" s="18"/>
      <c r="L1647" s="18"/>
      <c r="M1647" s="18"/>
    </row>
    <row r="1648" spans="1:13" x14ac:dyDescent="0.25">
      <c r="A1648" s="11"/>
      <c r="B1648" s="11"/>
      <c r="C1648" s="11"/>
      <c r="D1648" s="30"/>
      <c r="E1648" s="11"/>
      <c r="F1648" s="11"/>
      <c r="G1648" s="11"/>
      <c r="H1648" s="11"/>
      <c r="I1648" s="11"/>
      <c r="J1648" s="16" t="s">
        <v>1267</v>
      </c>
      <c r="K1648" s="19">
        <v>1</v>
      </c>
      <c r="L1648" s="17">
        <f>M4+M112+M667+M964+M1185+M1473</f>
        <v>0</v>
      </c>
      <c r="M1648" s="17">
        <f>ROUND(K1648*L1648,2)</f>
        <v>0</v>
      </c>
    </row>
    <row r="1649" spans="1:13" ht="0.95" customHeight="1" x14ac:dyDescent="0.25">
      <c r="A1649" s="18"/>
      <c r="B1649" s="18"/>
      <c r="C1649" s="18"/>
      <c r="D1649" s="31"/>
      <c r="E1649" s="18"/>
      <c r="F1649" s="18"/>
      <c r="G1649" s="18"/>
      <c r="H1649" s="18"/>
      <c r="I1649" s="18"/>
      <c r="J1649" s="18"/>
      <c r="K1649" s="18"/>
      <c r="L1649" s="18"/>
      <c r="M1649" s="18"/>
    </row>
  </sheetData>
  <dataValidations count="1">
    <dataValidation type="list" allowBlank="1" showInputMessage="1" showErrorMessage="1" sqref="B4:B1649" xr:uid="{17B0C8C6-A6F8-4357-83CD-9E678B5A3711}">
      <formula1>"Capítulo,Partida,Mano de obra,Maquinaria,Material,Otros,Tarea,"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Martinez</dc:creator>
  <cp:lastModifiedBy>David Martinez</cp:lastModifiedBy>
  <dcterms:created xsi:type="dcterms:W3CDTF">2025-08-01T08:02:39Z</dcterms:created>
  <dcterms:modified xsi:type="dcterms:W3CDTF">2025-08-01T08:03:33Z</dcterms:modified>
</cp:coreProperties>
</file>